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ADMIN\Desktop\LUIS\2017\Asamblea\"/>
    </mc:Choice>
  </mc:AlternateContent>
  <bookViews>
    <workbookView xWindow="0" yWindow="0" windowWidth="24000" windowHeight="9735" tabRatio="546"/>
  </bookViews>
  <sheets>
    <sheet name="Caratula" sheetId="61" r:id="rId1"/>
    <sheet name="MPP" sheetId="58" r:id="rId2"/>
    <sheet name="IG" sheetId="55" r:id="rId3"/>
    <sheet name="ECG-13" sheetId="62" r:id="rId4"/>
    <sheet name="APP-13 A" sheetId="8" r:id="rId5"/>
    <sheet name="APP-13 B" sheetId="19" r:id="rId6"/>
    <sheet name="EPG" sheetId="53" r:id="rId7"/>
    <sheet name="Hoja1" sheetId="63" r:id="rId8"/>
  </sheets>
  <externalReferences>
    <externalReference r:id="rId9"/>
    <externalReference r:id="rId10"/>
    <externalReference r:id="rId11"/>
    <externalReference r:id="rId12"/>
    <externalReference r:id="rId13"/>
  </externalReferences>
  <definedNames>
    <definedName name="_____EJE1">[1]INICIO!$Y$166:$Y$186</definedName>
    <definedName name="_____EJE2">[1]INICIO!$Y$188:$Y$229</definedName>
    <definedName name="_____EJE3">[1]INICIO!$Y$231:$Y$247</definedName>
    <definedName name="_____EJE4">[1]INICIO!$Y$249:$Y$272</definedName>
    <definedName name="_____EJE5">[1]INICIO!$Y$274:$Y$287</definedName>
    <definedName name="_____EJE6">[1]INICIO!$Y$289:$Y$314</definedName>
    <definedName name="_____EJE7">[1]INICIO!$Y$316:$Y$356</definedName>
    <definedName name="____EJE1">[2]INICIO!$Y$166:$Y$186</definedName>
    <definedName name="____EJE2">[2]INICIO!$Y$188:$Y$229</definedName>
    <definedName name="____EJE3">[2]INICIO!$Y$231:$Y$247</definedName>
    <definedName name="____EJE4">[2]INICIO!$Y$249:$Y$272</definedName>
    <definedName name="____EJE5">[2]INICIO!$Y$274:$Y$287</definedName>
    <definedName name="____EJE6">[2]INICIO!$Y$289:$Y$314</definedName>
    <definedName name="____EJE7">[2]INICIO!$Y$316:$Y$356</definedName>
    <definedName name="___EJE1" localSheetId="3">[1]INICIO!$Y$166:$Y$186</definedName>
    <definedName name="___EJE1">[2]INICIO!$Y$166:$Y$186</definedName>
    <definedName name="___EJE2" localSheetId="3">[1]INICIO!$Y$188:$Y$229</definedName>
    <definedName name="___EJE2">[2]INICIO!$Y$188:$Y$229</definedName>
    <definedName name="___EJE3" localSheetId="3">[1]INICIO!$Y$231:$Y$247</definedName>
    <definedName name="___EJE3">[2]INICIO!$Y$231:$Y$247</definedName>
    <definedName name="___EJE4" localSheetId="3">[1]INICIO!$Y$249:$Y$272</definedName>
    <definedName name="___EJE4">[2]INICIO!$Y$249:$Y$272</definedName>
    <definedName name="___EJE5" localSheetId="3">[1]INICIO!$Y$274:$Y$287</definedName>
    <definedName name="___EJE5">[2]INICIO!$Y$274:$Y$287</definedName>
    <definedName name="___EJE6" localSheetId="3">[1]INICIO!$Y$289:$Y$314</definedName>
    <definedName name="___EJE6">[2]INICIO!$Y$289:$Y$314</definedName>
    <definedName name="___EJE7" localSheetId="3">[1]INICIO!$Y$316:$Y$356</definedName>
    <definedName name="___EJE7">[2]INICIO!$Y$316:$Y$356</definedName>
    <definedName name="__EJE1" localSheetId="3">[1]INICIO!$Y$166:$Y$186</definedName>
    <definedName name="__EJE1">[2]INICIO!$Y$166:$Y$186</definedName>
    <definedName name="__EJE2" localSheetId="3">[1]INICIO!$Y$188:$Y$229</definedName>
    <definedName name="__EJE2">[2]INICIO!$Y$188:$Y$229</definedName>
    <definedName name="__EJE3" localSheetId="3">[1]INICIO!$Y$231:$Y$247</definedName>
    <definedName name="__EJE3">[2]INICIO!$Y$231:$Y$247</definedName>
    <definedName name="__EJE4" localSheetId="3">[1]INICIO!$Y$249:$Y$272</definedName>
    <definedName name="__EJE4">[2]INICIO!$Y$249:$Y$272</definedName>
    <definedName name="__EJE5" localSheetId="3">[1]INICIO!$Y$274:$Y$287</definedName>
    <definedName name="__EJE5">[2]INICIO!$Y$274:$Y$287</definedName>
    <definedName name="__EJE6" localSheetId="3">[1]INICIO!$Y$289:$Y$314</definedName>
    <definedName name="__EJE6">[2]INICIO!$Y$289:$Y$314</definedName>
    <definedName name="__EJE7" localSheetId="3">[1]INICIO!$Y$316:$Y$356</definedName>
    <definedName name="__EJE7">[2]INICIO!$Y$316:$Y$356</definedName>
    <definedName name="_EJE1" localSheetId="3">[1]INICIO!$Y$166:$Y$186</definedName>
    <definedName name="_EJE1">[2]INICIO!$Y$166:$Y$186</definedName>
    <definedName name="_EJE2" localSheetId="3">[1]INICIO!$Y$188:$Y$229</definedName>
    <definedName name="_EJE2">[2]INICIO!$Y$188:$Y$229</definedName>
    <definedName name="_EJE3" localSheetId="3">[1]INICIO!$Y$231:$Y$247</definedName>
    <definedName name="_EJE3">[2]INICIO!$Y$231:$Y$247</definedName>
    <definedName name="_EJE4" localSheetId="3">[1]INICIO!$Y$249:$Y$272</definedName>
    <definedName name="_EJE4">[2]INICIO!$Y$249:$Y$272</definedName>
    <definedName name="_EJE5" localSheetId="3">[1]INICIO!$Y$274:$Y$287</definedName>
    <definedName name="_EJE5">[2]INICIO!$Y$274:$Y$287</definedName>
    <definedName name="_EJE6" localSheetId="3">[1]INICIO!$Y$289:$Y$314</definedName>
    <definedName name="_EJE6">[2]INICIO!$Y$289:$Y$314</definedName>
    <definedName name="_EJE7" localSheetId="3">[1]INICIO!$Y$316:$Y$356</definedName>
    <definedName name="_EJE7">[2]INICIO!$Y$316:$Y$356</definedName>
    <definedName name="adys_tipo" localSheetId="3">[1]INICIO!$AR$24:$AR$27</definedName>
    <definedName name="adys_tipo">[2]INICIO!$AR$24:$AR$27</definedName>
    <definedName name="AI" localSheetId="3">[1]INICIO!$AU$5:$AW$543</definedName>
    <definedName name="AI">[2]INICIO!$AU$5:$AW$543</definedName>
    <definedName name="_xlnm.Print_Area" localSheetId="4">'APP-13 A'!$A$1:$O$35</definedName>
    <definedName name="_xlnm.Print_Area" localSheetId="0">Caratula!$A$1:$N$24</definedName>
    <definedName name="_xlnm.Print_Area" localSheetId="1">MPP!$A$1:$K$376</definedName>
    <definedName name="datos" localSheetId="3">OFFSET([3]datos!$A$1,0,0,COUNTA([3]datos!$A$1:$A$65536),23)</definedName>
    <definedName name="datos" localSheetId="2">OFFSET([4]datos!$A$1,0,0,COUNTA([4]datos!$A$1:$A$65536),23)</definedName>
    <definedName name="datos" localSheetId="1">OFFSET([4]datos!$A$1,0,0,COUNTA([4]datos!$A$1:$A$65536),23)</definedName>
    <definedName name="datos">OFFSET([5]datos!$A$1,0,0,COUNTA([5]datos!$A$1:$A$65536),23)</definedName>
    <definedName name="DEFAULT" localSheetId="3">[1]INICIO!$AA$10</definedName>
    <definedName name="DEFAULT">[2]INICIO!$AA$10</definedName>
    <definedName name="EJES" localSheetId="3">[1]INICIO!$Y$151:$Y$157</definedName>
    <definedName name="EJES">[2]INICIO!$Y$151:$Y$157</definedName>
    <definedName name="fidco">[5]INICIO!#REF!</definedName>
    <definedName name="FIDCOS" localSheetId="3">[1]INICIO!$DH$5:$DI$96</definedName>
    <definedName name="FIDCOS">[2]INICIO!$DH$5:$DI$96</definedName>
    <definedName name="FPC" localSheetId="3">[1]INICIO!$DE$5:$DF$96</definedName>
    <definedName name="FPC">[2]INICIO!$DE$5:$DF$96</definedName>
    <definedName name="gasto_gci" localSheetId="3">[1]INICIO!$AO$48:$AO$49</definedName>
    <definedName name="gasto_gci">[2]INICIO!$AO$48:$AO$49</definedName>
    <definedName name="LABEL" localSheetId="3">[3]INICIO!$AY$5:$AZ$97</definedName>
    <definedName name="LABEL" localSheetId="2">[4]INICIO!$AY$5:$AZ$97</definedName>
    <definedName name="LABEL" localSheetId="1">[4]INICIO!$AY$5:$AZ$97</definedName>
    <definedName name="LABEL">[5]INICIO!$AY$5:$AZ$97</definedName>
    <definedName name="label1g" localSheetId="3">[1]INICIO!$AA$19</definedName>
    <definedName name="label1g">[2]INICIO!$AA$19</definedName>
    <definedName name="label1S" localSheetId="3">[1]INICIO!$AA$22</definedName>
    <definedName name="label1S">[2]INICIO!$AA$22</definedName>
    <definedName name="label2g" localSheetId="3">[1]INICIO!$AA$20</definedName>
    <definedName name="label2g">[2]INICIO!$AA$20</definedName>
    <definedName name="label2S" localSheetId="3">[1]INICIO!$AA$23</definedName>
    <definedName name="label2S">[2]INICIO!$AA$23</definedName>
    <definedName name="Líneadeacción" localSheetId="3">[3]INICIO!#REF!</definedName>
    <definedName name="Líneadeacción">[5]INICIO!#REF!</definedName>
    <definedName name="lista_ai" localSheetId="3">[1]INICIO!$AO$55:$AO$96</definedName>
    <definedName name="lista_ai">[2]INICIO!$AO$55:$AO$96</definedName>
    <definedName name="lista_deleg" localSheetId="3">[1]INICIO!$AR$34:$AR$49</definedName>
    <definedName name="lista_deleg">[2]INICIO!$AR$34:$AR$49</definedName>
    <definedName name="lista_eppa" localSheetId="3">[1]INICIO!$AR$55:$AS$149</definedName>
    <definedName name="lista_eppa">[2]INICIO!$AR$55:$AS$149</definedName>
    <definedName name="LISTA_UR" localSheetId="3">[1]INICIO!$Y$4:$Z$93</definedName>
    <definedName name="LISTA_UR">[2]INICIO!$Y$4:$Z$93</definedName>
    <definedName name="MAPPEGS" localSheetId="0">[5]INICIO!#REF!</definedName>
    <definedName name="MAPPEGS" localSheetId="3">[3]INICIO!#REF!</definedName>
    <definedName name="MAPPEGS">[5]INICIO!#REF!</definedName>
    <definedName name="MODIF" localSheetId="3">[1]datos!$U$2:$U$31674</definedName>
    <definedName name="MODIF">[2]datos!$U$2:$U$31674</definedName>
    <definedName name="MSG_ERROR1" localSheetId="3">[3]INICIO!$AA$11</definedName>
    <definedName name="MSG_ERROR1" localSheetId="2">[4]INICIO!$AA$11</definedName>
    <definedName name="MSG_ERROR1" localSheetId="1">[4]INICIO!$AA$11</definedName>
    <definedName name="MSG_ERROR1">[5]INICIO!$AA$11</definedName>
    <definedName name="MSG_ERROR2" localSheetId="3">[1]INICIO!$AA$12</definedName>
    <definedName name="MSG_ERROR2">[2]INICIO!$AA$12</definedName>
    <definedName name="OPCION2" localSheetId="3">[3]INICIO!#REF!</definedName>
    <definedName name="OPCION2" localSheetId="2">[4]INICIO!#REF!</definedName>
    <definedName name="OPCION2" localSheetId="1">[4]INICIO!#REF!</definedName>
    <definedName name="OPCION2">[5]INICIO!#REF!</definedName>
    <definedName name="ORIG" localSheetId="3">[1]datos!$T$2:$T$31674</definedName>
    <definedName name="ORIG">[2]datos!$T$2:$T$31674</definedName>
    <definedName name="P" localSheetId="3">[1]INICIO!$AO$5:$AP$32</definedName>
    <definedName name="P">[2]INICIO!$AO$5:$AP$32</definedName>
    <definedName name="P_K" localSheetId="3">[1]INICIO!$AO$5:$AO$32</definedName>
    <definedName name="P_K">[2]INICIO!$AO$5:$AO$32</definedName>
    <definedName name="PE" localSheetId="3">[1]INICIO!$AR$5:$AS$16</definedName>
    <definedName name="PE">[2]INICIO!$AR$5:$AS$16</definedName>
    <definedName name="PE_K" localSheetId="3">[1]INICIO!$AR$5:$AR$16</definedName>
    <definedName name="PE_K">[2]INICIO!$AR$5:$AR$16</definedName>
    <definedName name="PEDO">[5]INICIO!#REF!</definedName>
    <definedName name="rubros_fpc" localSheetId="3">[1]INICIO!$AO$39:$AO$42</definedName>
    <definedName name="rubros_fpc">[2]INICIO!$AO$39:$AO$42</definedName>
    <definedName name="_xlnm.Print_Titles" localSheetId="3">'ECG-13'!$1:$7</definedName>
    <definedName name="U" localSheetId="3">[1]INICIO!$Y$4:$Z$93</definedName>
    <definedName name="U">[2]INICIO!$Y$4:$Z$93</definedName>
    <definedName name="UEG_DENOM" localSheetId="3">[1]datos!$R$2:$R$31674</definedName>
    <definedName name="UEG_DENOM">[2]datos!$R$2:$R$31674</definedName>
    <definedName name="UR" localSheetId="3">[1]INICIO!$AJ$5:$AM$99</definedName>
    <definedName name="UR">[2]INICIO!$AJ$5:$AM$99</definedName>
  </definedNames>
  <calcPr calcId="152511"/>
</workbook>
</file>

<file path=xl/calcChain.xml><?xml version="1.0" encoding="utf-8"?>
<calcChain xmlns="http://schemas.openxmlformats.org/spreadsheetml/2006/main">
  <c r="C303" i="58" l="1"/>
  <c r="B303" i="58"/>
  <c r="F302" i="58"/>
  <c r="F303" i="58" s="1"/>
  <c r="E302" i="58"/>
  <c r="D302" i="58"/>
  <c r="D303" i="58" s="1"/>
  <c r="F301" i="58"/>
  <c r="E301" i="58"/>
  <c r="D301" i="58"/>
  <c r="F239" i="58"/>
  <c r="E239" i="58"/>
  <c r="D239" i="58"/>
  <c r="C239" i="58"/>
  <c r="G238" i="58"/>
  <c r="G237" i="58"/>
  <c r="G239" i="58" l="1"/>
  <c r="G301" i="58"/>
  <c r="E303" i="58"/>
  <c r="G303" i="58"/>
  <c r="G302" i="58"/>
  <c r="C69" i="55"/>
  <c r="D269" i="58"/>
  <c r="C269" i="58"/>
  <c r="M22" i="8" l="1"/>
  <c r="L22" i="8"/>
  <c r="K22" i="8"/>
  <c r="J22" i="8"/>
  <c r="K17" i="8"/>
  <c r="L17" i="8"/>
  <c r="M17" i="8"/>
  <c r="J17" i="8"/>
  <c r="K11" i="8"/>
  <c r="L11" i="8"/>
  <c r="M11" i="8"/>
  <c r="J11" i="8"/>
  <c r="K33" i="8"/>
  <c r="L33" i="8"/>
  <c r="M33" i="8"/>
  <c r="J33" i="8"/>
  <c r="G16" i="62" l="1"/>
  <c r="I18" i="8" l="1"/>
  <c r="I23" i="8"/>
  <c r="I29" i="8"/>
  <c r="I13" i="8"/>
  <c r="N18" i="8"/>
  <c r="N23" i="8"/>
  <c r="N29" i="8"/>
  <c r="N13" i="8"/>
  <c r="G12" i="62"/>
  <c r="G14" i="62"/>
  <c r="G10" i="62"/>
  <c r="F12" i="62"/>
  <c r="F14" i="62"/>
  <c r="F16" i="62"/>
  <c r="F10" i="62"/>
  <c r="C9" i="62"/>
  <c r="D9" i="62"/>
  <c r="D32" i="62" s="1"/>
  <c r="E9" i="62"/>
  <c r="E32" i="62" s="1"/>
  <c r="B9" i="62"/>
  <c r="B32" i="62" s="1"/>
  <c r="O13" i="8" l="1"/>
  <c r="O23" i="8"/>
  <c r="O29" i="8"/>
  <c r="O18" i="8"/>
  <c r="G9" i="62"/>
  <c r="C32" i="62"/>
  <c r="F32" i="62" s="1"/>
  <c r="F9" i="62"/>
  <c r="G32" i="62" l="1"/>
  <c r="C62" i="53"/>
  <c r="B62" i="53"/>
  <c r="D62" i="53" s="1"/>
  <c r="C25" i="53"/>
  <c r="C70" i="53" s="1"/>
  <c r="B25" i="53"/>
  <c r="D25" i="53" s="1"/>
  <c r="D70" i="53" l="1"/>
  <c r="B70" i="53"/>
  <c r="C11" i="53" l="1"/>
  <c r="B11" i="53"/>
  <c r="D11" i="53" l="1"/>
</calcChain>
</file>

<file path=xl/sharedStrings.xml><?xml version="1.0" encoding="utf-8"?>
<sst xmlns="http://schemas.openxmlformats.org/spreadsheetml/2006/main" count="969" uniqueCount="383">
  <si>
    <t>(3)</t>
  </si>
  <si>
    <t>(4)</t>
  </si>
  <si>
    <t>(5)</t>
  </si>
  <si>
    <t>(7)</t>
  </si>
  <si>
    <t>(8)</t>
  </si>
  <si>
    <t>(9)</t>
  </si>
  <si>
    <t>(6)</t>
  </si>
  <si>
    <t>PRESUPUESTO (Pesos con dos decimales)</t>
  </si>
  <si>
    <t>AI</t>
  </si>
  <si>
    <t>DENOMINACIÓN</t>
  </si>
  <si>
    <t>FÍSICO</t>
  </si>
  <si>
    <t>R      E      S      U      L      T      A      D      O      S</t>
  </si>
  <si>
    <t>PRESUPUESTAL   (Pesos con dos decimales)</t>
  </si>
  <si>
    <t>UNIDAD           DE          MEDIDA</t>
  </si>
  <si>
    <t>R</t>
  </si>
  <si>
    <t>SR</t>
  </si>
  <si>
    <t>TOTAL</t>
  </si>
  <si>
    <t>INDICADOR ASOCIADO E INTERPRETACIÓN</t>
  </si>
  <si>
    <t>Infantes
0-12 años</t>
  </si>
  <si>
    <t>Jóvenes
13-20 años</t>
  </si>
  <si>
    <t xml:space="preserve">Población
 Objetivo </t>
  </si>
  <si>
    <t>Nombre del Indicador:</t>
  </si>
  <si>
    <t>Frecuencia:</t>
  </si>
  <si>
    <t>Línea Base:</t>
  </si>
  <si>
    <t>Unidad de Medida</t>
  </si>
  <si>
    <t>Mujeres</t>
  </si>
  <si>
    <t>Hombres</t>
  </si>
  <si>
    <t>INFORMACIÓN DE GÉNERO</t>
  </si>
  <si>
    <t>MUJERES</t>
  </si>
  <si>
    <t>HOMBRES</t>
  </si>
  <si>
    <t>PUESTOS DE ESTRUCTURA</t>
  </si>
  <si>
    <t>PUESTOS DE BASE</t>
  </si>
  <si>
    <t>Interpretación al cambio de valores:</t>
  </si>
  <si>
    <t>TIPO DE PLAZA</t>
  </si>
  <si>
    <t xml:space="preserve">NÚMERO </t>
  </si>
  <si>
    <t>Personas Adultas
21-62</t>
  </si>
  <si>
    <t xml:space="preserve"> ACCIÓN, PROYECTO O PROGRAMA PÚBLICO:</t>
  </si>
  <si>
    <t>RESULTADOS</t>
  </si>
  <si>
    <t>Producto o Servicio Entregado</t>
  </si>
  <si>
    <t>DESCRIPCIÓN DE ACCIONES  REALIZADAS</t>
  </si>
  <si>
    <t>ALCANZADO</t>
  </si>
  <si>
    <t>EJERCIDO</t>
  </si>
  <si>
    <t xml:space="preserve"> DESCRIPCIÓN:</t>
  </si>
  <si>
    <t>GRUPOS DE ATENCIÓN</t>
  </si>
  <si>
    <t>Población Beneficiada</t>
  </si>
  <si>
    <t>EPG    ESTRUCTURA DE PLAZAS POR GÉNERO</t>
  </si>
  <si>
    <t>IG  INDICADORES DE GÉNERO</t>
  </si>
  <si>
    <t>Personas Adultas Mayores &gt; 62</t>
  </si>
  <si>
    <t>Método de Cálculo:</t>
  </si>
  <si>
    <t>OBJETIVO GENERAL:</t>
  </si>
  <si>
    <t>PLANTEAMIENTO DE LA PROBLEMÁTICA Y OBJETIVO DE GÉNERO</t>
  </si>
  <si>
    <t xml:space="preserve">Objetivo de Género:                 </t>
  </si>
  <si>
    <t>Meta:</t>
  </si>
  <si>
    <t>Medios de Verificación:</t>
  </si>
  <si>
    <t>ALCANZADO                         (2)</t>
  </si>
  <si>
    <t>EJERCIDO
(3)</t>
  </si>
  <si>
    <t xml:space="preserve">   </t>
  </si>
  <si>
    <t>Valor del inidicador en el mismo período del  Año Anterior :</t>
  </si>
  <si>
    <t xml:space="preserve"> VINCULACIÓN CON EL PROGRAMA GENERAL DE DESARROLLO DEL D.F. 2013-2018</t>
  </si>
  <si>
    <t>PP</t>
  </si>
  <si>
    <t>Sustitución de Valores:</t>
  </si>
  <si>
    <t>MPP  MARCO DE POLÍTICA PÚBLICA Y ACCIONES REALIZADAS EN MATERIA DE IGUALDAD DE GÉNERO</t>
  </si>
  <si>
    <t>R/SR/AI</t>
  </si>
  <si>
    <t>DEVENGADO                      (5)</t>
  </si>
  <si>
    <t>EJERCIDO                         (6)</t>
  </si>
  <si>
    <t>PAGADO
(7)</t>
  </si>
  <si>
    <t>PAGADO
(4)</t>
  </si>
  <si>
    <t>CAP</t>
  </si>
  <si>
    <t>VARIACIÓN</t>
  </si>
  <si>
    <t>DEVENGADO
(2)</t>
  </si>
  <si>
    <t>(5)=2-1</t>
  </si>
  <si>
    <t>(6)=3-2</t>
  </si>
  <si>
    <t>TOTAL GASTO CORRIENTE</t>
  </si>
  <si>
    <t>TOTAL GASTO DE CAPITAL</t>
  </si>
  <si>
    <t>TOTAL
URG (10)</t>
  </si>
  <si>
    <t>ECG-13 EVOLUCIÓN PRESUPUESTAL POR CAPÍTULO DE GASTO DEL RESULTADO 13</t>
  </si>
  <si>
    <t>APP-13 A   AVANCE PROGRAMÁTICO-PRESUPUESTAL DE ACTIVIDADES INSTITUCIONALES DEL RESULTADO 13</t>
  </si>
  <si>
    <t>APP-13 B   EXPLICACIÓN A LAS VARIACIONES DEL AVANCE PROGRAMÁTICO-PRESUPUESTAL DE ACTIVIDADES INSTITUCIONALES DEL RESULTADO 13</t>
  </si>
  <si>
    <t>B)  Explicación a las variaciones del presupuesto ejercido respecto al devengado</t>
  </si>
  <si>
    <t xml:space="preserve">
IARCM
(%)
 3/8
(9)</t>
  </si>
  <si>
    <t>TOTAL URG (9)</t>
  </si>
  <si>
    <t xml:space="preserve">
ICPPP
(%)
5/4=
(8)</t>
  </si>
  <si>
    <t xml:space="preserve"> VINCULACIÓN CON EL “PROGRAMA ESPECIAL DE IGUALDAD DE OPORTUNIDADES Y NO DISCRIMINACIÓN HACIA LAS MUJERES DE LA CIUDAD DE MÉXICO. 2015-2018"</t>
  </si>
  <si>
    <t>A) Explicación a las variaciones del presupuesto devengado respecto del programado al periodo.</t>
  </si>
  <si>
    <t xml:space="preserve">
ICMPP                (%)               2/1=
(3)</t>
  </si>
  <si>
    <t>A) Causas de las variaciones del Índice de Aplicación de Recursos para la Consecución de Metas Progrmadas (IARCM)</t>
  </si>
  <si>
    <t xml:space="preserve"> INFORME SOBRE LOS AVANCES FINANCIEROS Y PROGRAMÁTICOS EN MATERIA DE IGUALDAD DE GÉNERO
 ENERO-DICIEMBRE 2016</t>
  </si>
  <si>
    <t>MODIFICADO
 (1)</t>
  </si>
  <si>
    <t>MODIFICADO
(1)</t>
  </si>
  <si>
    <t>MODIFICADO
(4)</t>
  </si>
  <si>
    <t>SECRETARÍA DE DESARROLLO RURAL Y EQUIDAD PARA LAS COMUNIDADES 
35 C0 01</t>
  </si>
  <si>
    <t>UNIDAD RESPONSABLE DEL GASTO: 35 C0 01 SECRETARIA DE DESARROLLO RURAL Y EQUIDAD PARA LAS COMUNIDADES</t>
  </si>
  <si>
    <t>Ayuda</t>
  </si>
  <si>
    <t>PROGRAMADO</t>
  </si>
  <si>
    <t>Contribuir al desarrollo de proyectos productivos para las mujeres huéspedes, migrantes y sus familias de la Ciudad de México que coadyuven al bienestar y reinserción económica que disminuyan la brecha de desigualdad.</t>
  </si>
  <si>
    <t xml:space="preserve">Promover e impulsar proyectos productivos que coadyuven a detonar el bienestar y reinserción económica de las mujeres huéspedes y migrantes en el marco de sus habilidades. Integrar, coordinar e impulsar acciones para disminuir la brecha de desigualdad que padecen las mujeres huéspedes y migrantes, derivado de la desigualdad de género e inequidad social, buscando promover el bienestar de esta población mediante la recuperación y reconocimiento de sus derechos sociales, económicos, políticos y culturales. Realizar acciones de formación y capacitación para las mujeres huéspedes y migrantes de la Ciudad de México con la finalidad de adquirir conocimientos y herramientas necesarias para llevar a cabo sus proyectos. Fomentar acciones de comercialización de los proyectos productivos impulsados, para fortalecer acciones encaminadas a disminuir la brecha de desigualdad. </t>
  </si>
  <si>
    <t>Eje :  1 EQUIDAD E INCLUSIÓN SOCIAL PARA EL DESARROLLO HUMANO</t>
  </si>
  <si>
    <t>Situación actual  de las mujeres: La mayor parte de las mujeres migrantes  no cuenta con una fuente formal de empleo debido a la discriminación y desigualdad de género.</t>
  </si>
  <si>
    <t>Situación actual  de los hombres: Aunque la incorporación de las mujeres en la migración es cada vez más significativa, la migración masculina es más preponderante, en razón de tres hombres por una mujer; según datos por la Organización Internacional de Migrantes. Se observa una menor proporción femenina que masculina en edad de trabajar: entre los 30 y 64 años de edad hay una mujer migrante por cada cuatro hombres y en los 15 a 29 años una mujer por cada tres hombres.</t>
  </si>
  <si>
    <t>Objetivo de Género: Las mujeres huéspedes, migrantes y sus Familias que transitan y/o habitan en la Ciudad de México tienen acceso a un empleo.</t>
  </si>
  <si>
    <t>Las mujeres mayores de 18 años huéspedes, migrantes y sus familias que residen en la Ciudad de México como lugar de destino de manera temporal o definitiva que serán objeto de los apoyos del Programa definidas a partir del proceso de selección.</t>
  </si>
  <si>
    <t>PERÍODO: ENERO - DICIEMBRE 2016</t>
  </si>
  <si>
    <r>
      <t>Titular</t>
    </r>
    <r>
      <rPr>
        <sz val="9"/>
        <rFont val="Arial"/>
        <family val="2"/>
      </rPr>
      <t>:</t>
    </r>
  </si>
  <si>
    <r>
      <t>Responsable</t>
    </r>
    <r>
      <rPr>
        <sz val="9"/>
        <rFont val="Arial"/>
        <family val="2"/>
      </rPr>
      <t xml:space="preserve">: </t>
    </r>
  </si>
  <si>
    <t>Lic. Rosa Icela Rodríguez Velázquez</t>
  </si>
  <si>
    <t>C.P. Manuel de Jesús Luján López</t>
  </si>
  <si>
    <t>Secretaria de Desarrollo Rural
y Equidad para las Comunidades</t>
  </si>
  <si>
    <t xml:space="preserve">Director de Administración
</t>
  </si>
  <si>
    <t xml:space="preserve">Impulso a la Mujer Rural </t>
  </si>
  <si>
    <t>13/13/553</t>
  </si>
  <si>
    <t>Contribuir al empoderamiento económico y personal de las mujeres habitantes de las zonas rurales de la Ciudad de México, a través de apoyos económicos y capacitación</t>
  </si>
  <si>
    <t>A través de ayudas encaminadas en tres ámbitos de atención que son: generar actividades productivas lideradas por mujeres; promover y fortalecer sus capacidades laborales; difundir y promover los derechos de las mujeres con el propósito de generar alternativas que permitan contribuir en el mejoramiento y desarrollo de su calidad de vida</t>
  </si>
  <si>
    <t>Eje :  1. Equidad e inclusión para el desarrollo humano</t>
  </si>
  <si>
    <t xml:space="preserve">Área de Oportunidad:  Discriminación y derechos humanos </t>
  </si>
  <si>
    <t xml:space="preserve">Objetivo: 4 Autonomía Económica y Corresponsabilidad en el Cuidado       </t>
  </si>
  <si>
    <t xml:space="preserve">Política Pública: 4.1.2 Brindar apoyos a través de programas, proyectos o acciones dirigidos a mujeres en condiciones de vulnerabilidad.
</t>
  </si>
  <si>
    <t xml:space="preserve">Diagnóstico:  Conforme a los Objetivos de Desarrollo Sostenible establecidos en la Agenda 2030 de la Organización de las Naciones Unidas (ONU), que entró en vigor el 1° de enero de 2016, las mujeres y las niñas constituyen la mitad de la población mundial y “suelen ser las personas más afectadas, en comparación con los hombres y los niños, por la pobreza, el cambio climático, la inseguridad alimentaria, la falta de atención sanitaria, y las crisis económicas mundiales”. Así mismo, las mujeres rurales representan una cuarta parte de la población en el planeta quienes mayoritariamente dependen de los recursos naturales y la agricultura; este organismo internacional sostiene que: En los países en desarrollo, las mujeres rurales suponen aproximadamente el 43% de la mano de obra agrícola y producen, procesan y preparan gran parte de los alimentos disponibles, por lo que sobre ellas recae la gran responsabilidad de la seguridad alimentaria. Teniendo en cuenta que el 76 % de la población que vive en la extrema pobreza se encuentra en zonas rurales, garantizar el acceso de las mujeres rurales a recursos agrícolas productivos empodera a las mujeres y contribuye a reducir el hambre y la pobreza en el mundo </t>
  </si>
  <si>
    <t xml:space="preserve">Situación actual  de las mujeres: Conforme a los Objetivos de Desarrollo Sostenible establecidos en la Agenda 2030 de la Organización de las Naciones Unidas (ONU), que entró en vigor el 1° de enero de 2016, las mujeres y las niñas constituyen la mitad de la población mundial y “suelen ser las personas más afectadas, en comparación con los hombres y los niños, por la pobreza, el cambio climático, la inseguridad alimentaria, la falta de atención sanitaria, y las crisis económicas mundiales”. Así mismo, las mujeres rurales representan una cuarta parte de la población en el planeta quienes mayoritariamente dependen de los recursos naturales y la agricultura; este organismo internacional sostiene que: En los países en desarrollo, las mujeres rurales suponen aproximadamente el 43% de la mano de obra agrícola y producen, procesan y preparan gran parte de los alimentos disponibles, por lo que sobre ellas recae la gran responsabilidad de la seguridad alimentaria. Teniendo en cuenta que el 76 % de la población que vive en la extrema pobreza se encuentra en zonas rurales, garantizar el acceso de las mujeres rurales a recursos agrícolas productivos empodera a las mujeres y contribuye a reducir el hambre y la pobreza en el mundo </t>
  </si>
  <si>
    <t>Situación actual  de los hombres: En la mayor parte de los casos las unidades de producción son familiares dirigidas por el jefe de familia, quienes toman las decisiones dejando de lado la participación femenina</t>
  </si>
  <si>
    <t>Problemática:  La mayor parte de la zona rural en la Ciudad de México es propiedad social, fundamentalmente ejidos y comunidades, las unidades de producción son pequeñas y se encuentran descapitalizadas, enfrentando serios problemas para generar buenas prácticas agrícolas, impulsar innovaciones agropecuarias y comercializar sus productos, así como mantener la calidad de los recursos naturales para la producción</t>
  </si>
  <si>
    <t>Causas:        La tenencia de la tierra en la zona rural es principalmente masculina
Las mujeres realizan múltiples actividades no remuneradas</t>
  </si>
  <si>
    <t>Efectos:   Las ayudas se brindan principalmente a hombres. Las mujeres no reciben remuneración por su trabajo. No se capacitan</t>
  </si>
  <si>
    <t>Objetivo de Género: Impulsar el desarrollo de las mujeres rurales en la Ciudad de México a través de ayudas directas para proyectos productivos, así como capacitación especializada en aspectos técnicos y de género</t>
  </si>
  <si>
    <r>
      <t xml:space="preserve">PRESUPUESTAL 
</t>
    </r>
    <r>
      <rPr>
        <sz val="7"/>
        <rFont val="Gotham Rounded Book"/>
      </rPr>
      <t>(Pesos)</t>
    </r>
  </si>
  <si>
    <t xml:space="preserve"> Apoyo Económico</t>
  </si>
  <si>
    <t xml:space="preserve">Atención a la mujer indígena y de pueblos originarios </t>
  </si>
  <si>
    <t>13/13/552</t>
  </si>
  <si>
    <t xml:space="preserve">Promover y realizar acciones que generen procesos de empoderamiento para mujeres de pueblos y comunidades indígenas, que contribuyan en la disminución de las brechas de desigualdad, exclusión e inequidad social, fomentando el ejercicio pleno de los derechos. </t>
  </si>
  <si>
    <t xml:space="preserve">Área de Oportunidad 1:  Discriminación y derechos humanos </t>
  </si>
  <si>
    <t>Diagnóstico:   De acuerdo con la Encuesta inter censal 2015 realizada pro el INEGI, en la Ciudad de México habitan 8 millones 918 mil 653 personas, de las cuales el 8.8 porciento se auto adscribe como indígena, es decir 784,605 personas de las cuales el 52.1% son mujeres en tanto el 47.9 % son hombres. Por su parte, existen 129297 personas que hablan alguna lengua indígena donde el 52.9 % son mujeres. Destaca el hecho que en nuestra ciudad se hablan 55 de las 68 lenguasindígenas con las que cuenta el país, siendo las de mayor presencia el Náhuatl, cuyos hablantes representan el 29.3% del tota; la lengua mixteca con el 12.3 %; la lengua Otomí 10.6; Mazateco 8.6% ; Zapoteco 8.2 % y Mazahua con 6.4 % del total de hablantes de lenguas indígenas en la ciudad de México. La situación de desventaja social a la que se enfrentan las mujeres indígenas de ésta ciudad es complejo, ejemplo de ello podemos encontrarlo dentro del ámbito educacional, el acceso a la salud, a un trabajo bien remunerado, entre otros. Estaproblemática se va permeando por factores sociales y culturales que no influyen de igual manera para las mujeres indígenas y otros grupos de mujeres. En el caso del acceso a la salud, la atención en la mayoría de los casos es muy imitada. De acuerdo a estudios que se han llevado a cabo, las mujeres indígenas entre 15 y 19 años de edad han tenido al menos una hija; la atención médica en el período de embarazp p ñactamcoa es mínimo, donde se considera que la pertinencia cultural es un factor que al día de hoy enfrentan las mujeres.  Además de acuerdo con la encuesta de INEGI previamente citada, en la ciudad de México, la delegación que cuenta con mayo porcentaje de mujeres indígenas que hablan alguna lengua originaria es Milpa alta con un 3.73%, seguida por Xochimilco con 2.25% Tlalpan con 1,29% e Iztapalapa con un 1.69%</t>
  </si>
  <si>
    <t>Situación actual  de las mujeres: Derivado de las condiciones sociales, económicas y culturales, el desarrollo en el caso de las mujeres es inferior al del hombre, de lo cual el ejercicio y disfrute de los derechos no se encuentra garantizado. Así entonces, son las mujeres qeu sufren mayor marginación y discrminación. En ellas se expresan los índicees más elevados de analfabetismo, rezago educativo, desnutrición y problemas de salud</t>
  </si>
  <si>
    <t>Situación actual  de los hombres:Las acciones y actividades que se desprenden de éste programa se encuentran enfocadas hacia mujeres de pueblos y comunidades indígenas habalandtes de la Ciudad de México, aspecto por el cual no se atiene de manera directa a los hombres, sin embargo pueden ser beneficiarios indirectos ya que forman parte del núcle familiar de la población objetivo.</t>
  </si>
  <si>
    <t xml:space="preserve">Problemática:  Desigualdad y discriminación a la cual se enfrentan las mujeres de pueblos y comunidades indígenas, en el acceso a los servicios de empleo, salud, educación, justicia, capacitación, así como a los aspectos del ámbito privado, situación que limita el fortalecimiento de sus habilidades laborales, sociales, organizativas, entre otros. </t>
  </si>
  <si>
    <t>Causas:        Roles y estereotipos asignados a mujeres indígenas, capacitación que permita la asquisición de hablidades y herramientas que permitan mejorar sus ingresos económicos, el acceso y la permanencia educativa. Situación económica limitada</t>
  </si>
  <si>
    <t>Efectos:    Limitado acceso a espacios de trabajo formal, salario desigual que perciben las mujeres</t>
  </si>
  <si>
    <t xml:space="preserve">Objetivo de Género:  Empoderar a las mujeres indígenas y de pueblos originarios, con igualdad yequidad con el objetivo de contribuir en el reconocimiento y el ejerciciop de sus derechos sociales, económicos y culturales. </t>
  </si>
  <si>
    <t>IMPULSO A LA MUJER HUÉSPED Y MIGRANTE</t>
  </si>
  <si>
    <t>13/05/489</t>
  </si>
  <si>
    <t>Área de Oportunidad:  1 Discriminación y Derechos Humanos</t>
  </si>
  <si>
    <t>Objetivo 4.AUTONOMÍA ECONÓMICA Y CORRESPONSABILIDAD EN EL CUIDADO</t>
  </si>
  <si>
    <t xml:space="preserve">Diagnóstico:  En la Ciudad de México de acuerdo a cifras del INEGI en el censo de población y vivienda 2010 el número de mujeres migrantes en la Ciudad de México es de 17 mil 725; por otro lado el porcentaje de la población migrante internacional por entidad federativa expulsora según grupos de edad, es de 33.4 % para el Distrito Federal del total de la población Migrante internacional. Las principales razones por la que las mujeres salen de sus países de origen es la falta de oportunidades para mejorar sus condiciones de vida; cuando llegan al país de destino se emplean principalmente como trabajadoras del hogar y el cuidado de otras personas; sus condiciones laborales son precarias, bajos sueldos, sin prestaciones sociales, y horarios extensos. El Diagnóstico de Derechos Humanos en el Distrito Federal, plantea las dificultades de las personas migrantes, refugiadas y solicitantes de asilo que habitan o transitan por esta Ciudad para el ejercicio de sus derechos y desconocen el mecanismo de los mismos, lo que conlleva a la inaccesibilidad a los programas sociales. Así mismo el programa Anual para Prevenir y Eliminar la Discriminación en el Distrito Federal (PAPED 2015)menciona que las personas Migrantes, Refugiados y solicitantes de Asilo se encuentran dentro de los diez grupos en situación de discriminación; por lo que su atención debe ser de manera diferenciada y oportuna. El Consejo Nacional para Prevenir la Discriminación a través de la Encuesta Nacional sobre Discriminación en México realizada en 2010indica que el principal problema de las mujeres de hoy en día tanto a nivel nacional como la zona metropolitana incluyendo la Ciudad de México, son la falta de empleo y/o economía independientemente de su nivel educativo, estado civil, situación conyugal, relación de parentesco con la o el Jefe del Hogar.                            </t>
  </si>
  <si>
    <t xml:space="preserve">Problemática: Las mujeres huéspedes, migrantes y sus Familias que transitan y/o habitan en la Ciudad de México no tienen acceso a un empleo. </t>
  </si>
  <si>
    <t>Causas: Bajo nivel de escolaridad,pocas oportunidades de capacitación, invisibilidad de la participación de las muejres en la migración, no cuentan con documentos de identidad, difícil proceso migratorio del país destino.</t>
  </si>
  <si>
    <t xml:space="preserve">Efectos: Las mujeres huéspedes y migrantes no se encuentran capacitadas y/o calificadas para tener un empleo, tienen carencia de recursos económicos para solventar sus gastos, no ejercen sus derechos, dificultad para adaptarse al país de destino, dificultad para tomar decisiones; manifestando una desesperanza ante su realidad.                                   </t>
  </si>
  <si>
    <t>PERSONA</t>
  </si>
  <si>
    <t>(18)</t>
  </si>
  <si>
    <t>UNIDAD RESPONSABLE DEL GASTO:  35 C0 01 SECRETARIA DE DESARROLLO RURAL Y EQUIDAD PARA LAS COMUNIDADES</t>
  </si>
  <si>
    <t>Porcentaje de proyectos productivos de mujeres autorizados</t>
  </si>
  <si>
    <t>Apoyar la economía de la mujer huésped y migrante mediante a proyectos productivos.</t>
  </si>
  <si>
    <t>Mujeres beneficiadas de proyectos productivos/total de proyectos aprobadosx100</t>
  </si>
  <si>
    <t>ANUAL</t>
  </si>
  <si>
    <t>El valor respecto al mismo período del año anterior fue reportado en 100.</t>
  </si>
  <si>
    <t>Padrón de beneficiarias</t>
  </si>
  <si>
    <t>ATENCIÓN A LA MUJER INDÍGENA Y DE PUEBLOS ORIGINARIOS</t>
  </si>
  <si>
    <t>Porcentaje de apoyos entregados en beneficio de las mujeres indígenas</t>
  </si>
  <si>
    <t>Apoyar la economía de la mujer migrante a través de proyectos mixtos</t>
  </si>
  <si>
    <t>Ayudas entregadas a las mujeres rurales</t>
  </si>
  <si>
    <t>Apoyar la independencia económica de las mujeres productoras del ámbito rural</t>
  </si>
  <si>
    <t>FORMACIÓN Y ESPECIALIZACIÓN PARA LA IGUALDAD DE GÉNERO</t>
  </si>
  <si>
    <t xml:space="preserve">Persona </t>
  </si>
  <si>
    <t>S027</t>
  </si>
  <si>
    <t>MUJER INDÍGENA Y PUEBLOS ORIGINARIOS</t>
  </si>
  <si>
    <t>IMPULSO A  LA MUJER RURAL</t>
  </si>
  <si>
    <t>ASESOR "D"</t>
  </si>
  <si>
    <t>COORDINADOR "C"</t>
  </si>
  <si>
    <t>DIRECTOR DE AREA "B"</t>
  </si>
  <si>
    <t>DIRECTOR DE AREA "C"</t>
  </si>
  <si>
    <t>DIRECTOR GENERAL "A"</t>
  </si>
  <si>
    <t>ENLACE "A"</t>
  </si>
  <si>
    <t>JEFE DE UNIDAD DEPARTAMENTAL "A"</t>
  </si>
  <si>
    <t>LIDER COORDINADOR DE PROYECTOS "A"</t>
  </si>
  <si>
    <t>LIDER COORDINADOR DE PROYECTOS "B"</t>
  </si>
  <si>
    <t>SECRETARIO DEL G.D.F.</t>
  </si>
  <si>
    <t>SECRETARIO PARTICULAR</t>
  </si>
  <si>
    <t>SUBDIRECTOR DE AREA "A"</t>
  </si>
  <si>
    <t>100%</t>
  </si>
  <si>
    <t>ADMINISTRATIVO OPERATIVO</t>
  </si>
  <si>
    <t>ANALISTA DE DESARROLLO ADMINISTRATIVO</t>
  </si>
  <si>
    <t>ANALISTA DE INFORMACION</t>
  </si>
  <si>
    <t>ANALISTA DE PROYECTOS</t>
  </si>
  <si>
    <t>ANALISTA PROG. DE SIST. ESP. DE COMPUTO</t>
  </si>
  <si>
    <t>AUXILIAR DE ANALISTA ADMINISTRATIVO</t>
  </si>
  <si>
    <t>AUXILIAR DE PROG. DE ADMON. DE PERSONAL</t>
  </si>
  <si>
    <t>AUXILIAR DE SERVICIOS</t>
  </si>
  <si>
    <t>AUXILIAR DE SERVICIOS Y/O ADMTVOS. EMPOD</t>
  </si>
  <si>
    <t>AUXILIAR OPERATIVO EN ASISTENCIA SOCIAL</t>
  </si>
  <si>
    <t>AUXILIAR OPERATIVO EN SERVICIOS URBANOS</t>
  </si>
  <si>
    <t>ESCALADOR "A"</t>
  </si>
  <si>
    <t>INTENDENTE "A"</t>
  </si>
  <si>
    <t>JARDINERO ESPECIALIZADO EN VIVEROS "A"</t>
  </si>
  <si>
    <t>JEFE DE MANTENIMIENTO EN GENERAL</t>
  </si>
  <si>
    <t>JEFE DE MANTENIMIENTO EN GENERAL "A"</t>
  </si>
  <si>
    <t>JEFE DE OFICINA</t>
  </si>
  <si>
    <t>JEFE DE SECCION</t>
  </si>
  <si>
    <t>JEFE DE SECCION "A"</t>
  </si>
  <si>
    <t>JEFE DE TRANSPORTES</t>
  </si>
  <si>
    <t>JEFE DE TURNO DE MANTENIMIENTO</t>
  </si>
  <si>
    <t>MEDICO JEFE DE DIVISION</t>
  </si>
  <si>
    <t>OBRERO ESPECIALIZADO</t>
  </si>
  <si>
    <t>OBRERO ESPECIALIZADO "A"</t>
  </si>
  <si>
    <t>OPERADOR DE EQUIPO PESADO "A"</t>
  </si>
  <si>
    <t>OPERADOR DE MAQUINARIA PESADA "A"</t>
  </si>
  <si>
    <t>OPERADOR DE SISTEMAS ESPZDOS. DE COMPUTO</t>
  </si>
  <si>
    <t>PEON</t>
  </si>
  <si>
    <t>PEON "A"</t>
  </si>
  <si>
    <t>REVISOR TECNICO</t>
  </si>
  <si>
    <t>SECRETARIA DE DIRECCION GENERAL FINANZAS</t>
  </si>
  <si>
    <t>SECRETARIA DE DIRECTOR DE AREA</t>
  </si>
  <si>
    <t>SUPERVISOR DE MAQUINARIA</t>
  </si>
  <si>
    <t>TECNICO EN COMPUTACION</t>
  </si>
  <si>
    <t>TECNICO EN TELECOMUNICACIONES</t>
  </si>
  <si>
    <t>PUESTOS DE NÓMINA 8</t>
  </si>
  <si>
    <t>56%</t>
  </si>
  <si>
    <t>44%</t>
  </si>
  <si>
    <t>ADMINISTRATIVO ASIGNADO-PR "A"</t>
  </si>
  <si>
    <t>ADMINISTRATIVO COORDINADOR-PR "B"</t>
  </si>
  <si>
    <t>AUXILIAR ADMINISTRATIVO-PR "A"</t>
  </si>
  <si>
    <t>PROFESIONAL EN CARRERA ECON.-ADMVO.-PR "</t>
  </si>
  <si>
    <t>TECNICO EN HERR.Y DISPOSITIVOS-PR "B"</t>
  </si>
  <si>
    <t>TECNICO EN SISTEMAS-PR "C"</t>
  </si>
  <si>
    <t>TOTAL DE PLAZAS</t>
  </si>
  <si>
    <t>43%</t>
  </si>
  <si>
    <t>57%</t>
  </si>
  <si>
    <t xml:space="preserve">Ayudas otorgadas a las mujeres huéspedes, migrantes y sus familias </t>
  </si>
  <si>
    <t xml:space="preserve">La variación reportada corresponde a un incremento en la población beneficiada debido a un alza en la demanda de servicios por parte de la población rural </t>
  </si>
  <si>
    <t>La variación reportada se debe a que las ayudas entregadas contemplan un incremento en los grupos de mujeres que presentaron sus proyectos productivos por lo que refleja una meta alcanzada mayor a la programada</t>
  </si>
  <si>
    <t>Se brindaron 85 ayudas para la realización de 82 proyectos productivos y 3 capacitaciones (dos de ellas técnicas y una vinculada a la sensibilización y conocimiento de derechos de las mujeres de la zona rural en la Ciudad de México), beneficiando en total a 300 mujeres.</t>
  </si>
  <si>
    <t>PERÍODO:  Enero- Diciembre 2016</t>
  </si>
  <si>
    <t xml:space="preserve"> ACCIONES DE APOYO A PRODUCTORES AFECTADOS POR CONTINGENCIAS CLIMATOLÓGICAS</t>
  </si>
  <si>
    <t>34/06/352</t>
  </si>
  <si>
    <t xml:space="preserve"> Apoyar a productores agropecuarios de bajos ingresos para reincorporarlos a sus actividades productivas en el menor tiempo posible ante la ocurrencia de contingencias climatológicas atípicas, relevantes, no recurrentes e impredecibles. </t>
  </si>
  <si>
    <t xml:space="preserve"> Proporcionar a productores agropecuarios  apoyo en efectivo y en especie  para compensar parcialmente  las  pérdidas por contingencias de tipo hidro meteorológico</t>
  </si>
  <si>
    <t>Eje :  3 Desarrollo Económico Sustentable</t>
  </si>
  <si>
    <t>Área de Oportunidad:   4 Comunidades Rurales y Sector Agropecuario</t>
  </si>
  <si>
    <t>Objetivo: 4 Autonomía Económica y Corresponsabilidad en el Cuidado</t>
  </si>
  <si>
    <t>Política Pública:   4.1.2  Brindar apoyos a través de programas, proyectos o acciones dirigidos a mujeres en condiciones de vulnerabilidad</t>
  </si>
  <si>
    <t>Diagnóstico:     La consecuencia del cambio climático que se presenta actualmente a nivel mundial,  aunado a la posición geográfica de  nuestro país, donde existen zonas susceptibles a sufrir cada año fenómenos hidrometereológicos como: heladas, lluvias excesivas, desbordamientos de ríos, inundaciones, huracanes y  fuertes sequías,  los productores rurales que se dedican a la agricultura  y la  ganadería tienden a ser los más afectados,  por lo que se esta trabajando en la implementación de un seguro catastrófico y otros tipos de esquemas para la administración de pérdidas como son fondos de inversión o de  aseguramiento, o bien apoyos directos, para que en caso de que resulte dañada la producción las pérdidas de  las personas productoras sean menores.</t>
  </si>
  <si>
    <t>Situación actual  de las mujeres:  En la zona rural de la Ciudad de México la mayoría de las mujeres no cuentan con títulos de propiedad de las unidades de producción en la que laboran y muchas son trabajadoras rurales, razón por la cual cuando se presenta una contingencia climatológica que afecta a las unidades de producción, son quienes menos apoyos reciben o bien pierden sus empleos con el consecuente impacto económico familiar.</t>
  </si>
  <si>
    <t>Situación actual  de los hombres: En la zona rural de la Ciudad de México, son los principales poseedores de títulos de propiedad de las unidades de producción, por lo tanto si bien se ven afectados, los apoyos se dirigen a los titulares de las unidades de producción.</t>
  </si>
  <si>
    <t>Problemática:  Las mujeres de las zonas rurales de la Ciudad de México reciben menor cantidad de ayudas cuando se presentan contingencias climatológicas.</t>
  </si>
  <si>
    <t>Objetivo de Género:  Las mujeres de las zonas rurales de la Ciudad de México reciben mayor cantidad de ayudas cuando se presentan contingencias climatológicas.</t>
  </si>
  <si>
    <t>Económico</t>
  </si>
  <si>
    <t>ACCIONES ENCAMINADAS A LA ORGANIZACIÓN, CAPACITACIÓN Y PROMOTORES DE FOMENTO AGROPECUARIO</t>
  </si>
  <si>
    <t>15/13/354</t>
  </si>
  <si>
    <t>CONTRIBUIR A INCREMENTAR LA PRODUCCIÓN AGROPECUARIA Y SU CALIDAD ATRAVÉS DE LA ORGANIZACIÓN Y CAPACITACIÓN DE LOS PROMOTORES DE FOMENTO AGROPECUARIO EN EL D.F.</t>
  </si>
  <si>
    <t xml:space="preserve">Apoyar proyectos productivos y agroindustriales, agrícolas, pecuarios y agroforestales, y apoyar el empleo rural
</t>
  </si>
  <si>
    <t>Área de Oportunidad:     4 Comunidades Rurales y Sector Agropecuario</t>
  </si>
  <si>
    <t>Diagnóstico: Al desempeñar diversos roles las mujeres tienen menores conocimientos sobre el fomento agropecuario y acceden a menos capacitaciones; aquellas que se brindan no cumplen plenamente con la transversalidad de género.</t>
  </si>
  <si>
    <t>Situación actual  de las mujeres: Las mujeres de las zonas rurales de la Ciudad de México, al trabajar en unidades de producción y en el hogar cuentan con menores alternativas de capacitación para incrementar sus recursos.</t>
  </si>
  <si>
    <t>Situación actual  de los hombres:</t>
  </si>
  <si>
    <t>Problemática:  Las mujeres cuentan con conocimientos limitados sobre el fomento de las actividades agropecuarias.</t>
  </si>
  <si>
    <t xml:space="preserve">Causas: Son responsables de las tareas domésticas
Se privilegia la capacitación de los integrantes masculinos
</t>
  </si>
  <si>
    <t>Efectos:   Limitada disponibilidad de horario para capacitarse
Decremento de alternativas de desarrollo</t>
  </si>
  <si>
    <t>Objetivo de Género:  Las mujeres cuentan con mayores conocimientos sobre el fomento de las actividades agropecuarias.</t>
  </si>
  <si>
    <t xml:space="preserve"> Económico</t>
  </si>
  <si>
    <t>ACCIONES ENFOCADAS AL SOPORTE AGROPECUARIO Y ACUÍCOLA</t>
  </si>
  <si>
    <t>34/06/355</t>
  </si>
  <si>
    <t>Mejoramiento de  las  unidades de  producción y actividades  del campo proporcionando apoyo técnico, sanitario y de información a los productores rurales
Favorecer la participación de los actores de la sociedad rural en el diseño y ejecución de los programas dirigidos al campo</t>
  </si>
  <si>
    <t>Apoyar la gestión técnica, económica y sanitaria de los productores agropecuarios y rurales, que les permita mejorar sus actividades productivas y acceder en forma solida a los  mercados
Apoyar la consolidación de formas de organización social y por sistema producto representativas, para su efectiva participación consultiva en el diseño e instrumentación de políticas, planes y programas de desarrollo rural</t>
  </si>
  <si>
    <t xml:space="preserve">ACCIONES PARA LA PRESERVACIÓN DE CULTIVOS NATIVOS </t>
  </si>
  <si>
    <t>34/06/357</t>
  </si>
  <si>
    <t>Reconocer, rescatar y desarrollar el conocimiento tradicional y prácticas agropecuarias de los productores rurales del Distrito Federal, de la herbolaria y de la diversidad de especies alimenticias para fortalecer el resguardo de los recuros genéticos para la agricultura y la alimentación particularmente los procesos productivos integrales de los cultivos de maíz y nopal</t>
  </si>
  <si>
    <t>Se brindan ayudas para el fomento de los cultivos nativos amaranto, avena, maguey y nopal.</t>
  </si>
  <si>
    <t>Diagnóstico:    Las mujeres de las zonas rurales de la Ciudad de México presentan mayores indicios de desigualdad ya que se privilegia la actividad del hogar sobre la productiva por cuestiones tradicionales, culturales y de educación.</t>
  </si>
  <si>
    <t>Situación actual  de las mujeres: Las mujeres solicitan menos ayudas para el desarrollo de proyectos productivos propios.</t>
  </si>
  <si>
    <t>Situación actual  de los hombres: Los hombres tienen disponibilidad de horario para realizar los trámites para solicitar ayudas para la mejora de la unidad de producción.</t>
  </si>
  <si>
    <t>Problemática:  Las mujeres tienen acceso limitado a las ayudas sociales para realizar proyectos productivos agropecuarios.</t>
  </si>
  <si>
    <t xml:space="preserve">Causas: Son responsables de las tareas domésticas
Se privilegia el trabajo remunerado de los integrantes masculinos
</t>
  </si>
  <si>
    <t>Efectos:   Limitada disponibilidad de horario para realizar trámites y actividades productivas remuneradas.
Decremento de alternativas de desarrollo</t>
  </si>
  <si>
    <t>Objetivo de Género:   Las mujeres tienen acceso a las ayudas sociales para realizar proyectos productivos agropecuarios.</t>
  </si>
  <si>
    <t>FOMENTO AL DESARROLLO DE LAS ACTIVIDADES AGROPECUARIAS Y AGROINDUSTRIAS</t>
  </si>
  <si>
    <t>34/06/361</t>
  </si>
  <si>
    <t>Que la actividad agropecuaria y de agroindustria en la Ciudad de México genere un importante desarrollo económico, para el sector primario</t>
  </si>
  <si>
    <t>Apoyar proyectos productivos y agroindustriales agrícolas pecuarios y agroforestales, mantener el laboratorio de suelos para la producción agrícola y apoyar el empleo rural competitivo</t>
  </si>
  <si>
    <t>Área de Oportunidad:    4 Comunidades Rurales y Sector Agropecuario</t>
  </si>
  <si>
    <t>PROMOCIÓN Y FOMENTO DE LA COMERCIALIZACIÓN Y PROYECTOS ESPECIALES</t>
  </si>
  <si>
    <t>34/06/364</t>
  </si>
  <si>
    <t>Coadyuvar en los procedimientos de comercialización de las personas productoras de la zona rural de la Ciudad de México</t>
  </si>
  <si>
    <t xml:space="preserve">Apoyar la comercialización de productos de las zonas rurales de la Ciudad de México. </t>
  </si>
  <si>
    <t>Área de Oportunidad:  4 Comunidades Rurales y Sector Agropecuario</t>
  </si>
  <si>
    <t>Línea de Acción:   4.1.2  Brindar apoyos a través de programas, proyectos o acciones dirigidos a mujeres en condiciones de vulnerabilidad</t>
  </si>
  <si>
    <t xml:space="preserve">Agricultura Sustentable a Pequeña Escala de la Ciudad de México
</t>
  </si>
  <si>
    <t>*FOMENTO A LA AGRICULTURA URBANA</t>
  </si>
  <si>
    <t>34/06/546</t>
  </si>
  <si>
    <t>Mejorar las condiciones de vida de las familias que habitan principalmente en barrios y/o pueblos originarios de la Ciudad de México, mediante el apoyo a proyectos productivos presentados de manera individual, grupos de trabajo, organizaciones de la sociedad civil o entidades académicas, encaminados al fomento a la producción orgánica en zonas rurales, y la crianza y producción de aves de corral y especies pequeñas, así como promover la instalación de huertos urbanos en las 16 delegaciones de la Ciudad de México.</t>
  </si>
  <si>
    <t>Fomentar la agricultura urbana mediante prácticas agroecológicas y manejo orgánico, que cumplan con la regulación oficial, a través de ayudas económicas y en especie para la implementación de proyectos productivos como los huertos urbanos que puedan ser ejecutados mediante la participación individual, grupos de trabajo, organizaciones sociales sin fines de lucro y entidades.</t>
  </si>
  <si>
    <t>*FOMENTO A LA PRODUCCIÓN ORGÁNICA</t>
  </si>
  <si>
    <t>34/06/547</t>
  </si>
  <si>
    <t>Fomentar la producción orgánica mediante prácticas agroecológicas y manejo orgánico en las delegaciones rurales: Álvaro Obregón, Cuajimalpa de Morelos, Magdalena Contreras, Milpa Alta, Tláhuac, Tlalpan y Xochimilco.</t>
  </si>
  <si>
    <t>*FOMENTO DE MEJORAMIENTO DE TRASPATIOS</t>
  </si>
  <si>
    <t>34/06/548</t>
  </si>
  <si>
    <t>Fomentar las actividades productivas económicas mediante el mejoramiento de traspatios familiares en los casos específicos de proyectos encaminados a la producción, venta y autoconsumo.</t>
  </si>
  <si>
    <t>Eje 3. Desarrollo económico sustentable.</t>
  </si>
  <si>
    <t>Eje 1. Equidad e  Inclusión Social para el Desarrollo Humano</t>
  </si>
  <si>
    <t>Área de Oportunidad: 4 Alimentación</t>
  </si>
  <si>
    <t xml:space="preserve">OBJETIVO 4. AUTONOMÍA ECONÓMICA Y CORRESPONSABILIDAD EN EL CUIDADO. </t>
  </si>
  <si>
    <t>4.1.2 Brindar apoyos a través de programas, proyectos o acciones dirigidos a mujeres en condiciones de vulnerabilidad.</t>
  </si>
  <si>
    <t xml:space="preserve">Diagnóstico: En la Ciudad de México de cada 100 mujeres que se encuentran en el mercado laboral, 88 se ubican en el sector terciario, en servicios ofrecidos para satisfacer las necesidades de la población, y 24.7% en el sector informal. El 56.2% de ellas recibe de uno a 3 salarios mínimos.
Para el caso de la Ciudad de México, el territorio se divide por el tipo de suelo en: suelo de conservación y suelo urbano. El suelo de
conservación (SCDF) se refiere a las zonas que por sus características ecológicas proveen servicios ambientales necesarios para el mantenimiento de la calidad de vida de los habitantes de la Ciudad de México, de conformidad con lo establecido en la Ley Ambiental del Distrito Federal. En este sentido, El suelo de conservación ocupa una extensión aproximada de 87 297.1 hectáreas, y se localiza principalmente al sur y sur poniente de la Ciudad de México, aproximadamente el 59 % del territorio total de la Ciudad de México.                                       </t>
  </si>
  <si>
    <t xml:space="preserve">Problemática:  A nivel nacional tenemos información general que demuestra las desigualdades de género
En 2014 se registró que la tasa de participación doméstica de los hombres es de 64.58 mientras que la de las mujeres es de 96.44.
 La tasa de participación económica de la población mayor de 14 años se distribuye con el 42.31 de mujeres y 76.44 de hombres.
 El promedio total de horas trabajadas a la semana por cada mujer es de 37.32, mientras que el promedio de horas de los hombres es de 44.85.
 El ingreso de las mujeres en 2011, fue de 35.6 pesos por hora trabaja, mientras que la de los hombres se pagó a 37.3 pesos. </t>
  </si>
  <si>
    <t xml:space="preserve">Causas: En cuanto a la condición de las mujeres que trabajan en el Distrito Federal, persisten desigualdades que siguen demostrando la discriminación por género en las organizaciones laborales. Los datos sobre la inserción de las mujeres al trabajo remunerado implican integrar información dinámica, es decir junto con el trabajo remunerado analizar el doméstico y de
cuidado a los otros. </t>
  </si>
  <si>
    <t xml:space="preserve">Efectos:     Mejorar la condición económica de las mujeres a través de diseñar mecanismos para su inserción laboral y promover su participación en proyectos productivos especiales para quienes se encuentran en situación de pobreza, así como promover la conciliación de la vida laboral y personal. </t>
  </si>
  <si>
    <t xml:space="preserve">Objetivo de Género: Otorgar 539 ayudas a productores agropecuarios rurales, urbanos y periurbanos habitantes de la Ciudad de México, preferentemente mujeres jefas de familia, madres solteras, jóvenes, adultos mayores, personas con discapacidad, indígenas, migrantes y sus familias; organizados en grupos de trabajo, comunitarios, de vecinos, colonos, y comunidades educativas.          </t>
  </si>
  <si>
    <t>apoyos a los beneficiarios del programa,  mediante la modalidad de vale electrónico</t>
  </si>
  <si>
    <t>AYUDA</t>
  </si>
  <si>
    <t>Productores agropecuarios rurales, urbanos y periurbanos habitantes de la Ciudad de México, preferentemente mujeres jefas de familia.
madres solteras,</t>
  </si>
  <si>
    <t>PERÍODO:  Enero - Diciembre 2016</t>
  </si>
  <si>
    <t>PERÍODO:  Enero-Diciembre 2016</t>
  </si>
  <si>
    <t>FORMACIÓNYESPECIALIZACIÓN PARA LA  IGUALDAD DE GÉNERO</t>
  </si>
  <si>
    <t xml:space="preserve">Contribuir al empoderamiento de la mujer rural, indígena, huésped y migrante, así como de pueblos originarios de la Ciudad de México, mediante el reconocimiento y respeto de los Derechos humanos de las mujeres, con la finalidad de alcanzar una igualdad de oportunidades socioeconómicas y culturales </t>
  </si>
  <si>
    <t>Se brindan apoyos a las mujeres indígenas, migrantes y de comunidades rurales. En el caso del presente año los recursos serán destinados al soporte de las actividades operativas tales como la creación de eventos en la entrega de apoyos de la población señalada</t>
  </si>
  <si>
    <t>Objetivo 3.Consolidar la política de igualdad sustantiva en el Gobierno del Distrito Federal.</t>
  </si>
  <si>
    <t>Política Pública:1.1.1.3 Establecer las bases institucionales de la política de igualdad sustantiva.</t>
  </si>
  <si>
    <t xml:space="preserve">Problemática: </t>
  </si>
  <si>
    <t>Causas:</t>
  </si>
  <si>
    <t xml:space="preserve">Efectos: </t>
  </si>
  <si>
    <t>Objetivo de Género:</t>
  </si>
  <si>
    <t xml:space="preserve">Diagnóstico: La brecha de desigualdad e inequidad de la que son objeto las mujeres indígenas y de pueblos originarios de la Ciudad de México, basados en el no reconocimiento de sus derechos sociales, económicos, políticos y culturales. </t>
  </si>
  <si>
    <t>Situación actual  de las mujeres: De los 8851080 habitantes del Distrito Federal, 4617297 son mujeres, lo que respresenta el 51% dek total de la población, "no obstante su desarrollo económico y social es inferiro al del hombre derivado de lo cual el ejercicio y disfrute de los derechos no se encuentran garantizados". Sin embargo, a pesar de ser mayoría, son las que sufren mayor marginación y discriminación. En ellas se expresan los índices más elevados de analfabetismo, rezago educativo, desnutrición y problemas de salud</t>
  </si>
  <si>
    <t xml:space="preserve">Situación actual  de los hombres: Durante mucho tiempo, las prácticas patriarcales y la centralización en la toma de decisiones de las familias recae sobre los hombres. Dicha situación los dota de condiciones mayores respecto a las mujeres toda vez que tienen mayores posibilidades de emancipación, obtención de recursos, así como de acceso a un empleo mejor remunerado. </t>
  </si>
  <si>
    <t>Se brindaron apoyos enfocados a información, difusión, monitoreo y seguimiento de las actividades operativas del Programa. Las personas beneficiarias participaron en la atención y recepción de solicitudes de 528 personas productoras interesadas en participar en los programas sociales. Además 127 ayudas para proyectos productivos vinculados a cultivos nativos en la Ciudad de México, como Maguey, Nopal, Avena y Amaranto.</t>
  </si>
  <si>
    <t>Se brindaron 29 apoyos enfocados a información, difusión, monitoreo y seguimiento de las actividades operativas del Programa. Las personas beneficiarias participaron en la atención y recepción de solicitudes de 1024 personas productoras interesadas en el ingreso a los programas sociales. Además de 372 ayudas a proyectos productivos y empleo rural</t>
  </si>
  <si>
    <t>Se brindaron 15 apoyos enfocados a información, difusión, monitoreo y seguimiento de las actividades operativas del Programa. Los beneficiarios participaron en la realización de pláticas informativas establecidas en las Reglas de Operación en las que participaron 250 personas; adicionalmente recibieron las solicitudes de 35 personas productoras interesadas en el acceso a los programas sociales.  Adicionalmente se brindaron 139 ayudas a personas productoras para la realización de etiquetas, marcas o acceso a tecnologías de la información; reforzadas por los talleres de Plan de Negocios, Emprende, Cooperativismo, Sensibilización en aspectos de comercialización, Desarrollo Humano y Uso de Nuevas Tecnologías, Asesoría para Mejora de Productos Agroalimentarios</t>
  </si>
  <si>
    <t xml:space="preserve">Se promovieron acciones de formación, difusión, monitoreo y seguimiento de las Actividades Operativas del programa, de acuerdo a los informes mensuales entregados por los beneficiarios se atendieron:
*Capacitación de los beneficiarios del programa Agricultura Sustentable a Pequeña Escala de la Ciudad de México que llevan a cabo proyectos. 
*Visitas periódicas a los espacios en los que se desarrollan los proyectos.
*Elaboración de bitácoras de trabajo y mecanismos de atención a los beneficiarios del programa Agricultura Sustentable a Pequeña Escala de la Ciudad de México
*Acciones de difusión del programa Agricultura Sustentable a Pequeña Escala de la Ciudad de México, a través de foros, ferias, mesas de trabajo y  las que requiera el programa social, así como con la población objetivo.
Para el cuarto trimestre enero-diciembre se realizaron 37 ayudas en acciones de formación, difusión, monitoreo y seguimiento de las Actividades Operativas y se aprobaron 225 apoyos para la Agricultura Urbana. 
*Apoyo y acompañamiento en las acciones de asesoría a los solicitantes y beneficiarios en los tramites y procedimientos del programa social.
Entre otras acciones se brindó:
*Atención ciudadana al público en general. 
*Elaboración y publicación de la Convocatoria 2016 del Programa Agricultura Sustentable a Pequeña Escala de la Ciudad de México "Alimentación Sustentable".
*Elaboración de las Fichas Técnicas de los Paquetes de Apoyo en Especie para la adquisición de bienes de equipo, accesorios, herramientas e insumos agrícolas, semillas y animales de granja y con ello realizar las Bases de Licitación Pública Nacional (PNL).
*Se abrieron cinco ventanillas para la recepción de proyectos.
*Se revisaron y dictaminaron el total de los proyectos.
*Se realizo evento para la entrega de vales para recoger los apoyos. 
*Se realizó la publicación de resultados de proyectos aprobados que cumplieron con todo lo establecido en Reglas de Operación y Convocatoria, en la en la pagina de la SEDEREC.    </t>
  </si>
  <si>
    <t xml:space="preserve">Se otorgaron apoyos económicos para el impulso de proyectos productivos que coadyuven al bienestar y reinserción económica de las mujeres huéspedes, migrantes y sus familias de la Ciudad de México, realizar acciones de formación y capacitación con la finalidad de que adquieran conocimientos y herramientas necesarias para llevar a cabo sus proyectos. </t>
  </si>
  <si>
    <t>Al amparo del contrato No. SEDEREC/017/2016, se realizaron eventos para la entrega de apoyos de las actividades correspondientes al Programa de Equidad para la Mujer Rural, Indígena, Huésped y Migrante de la Ciudad de México. Es importante destacar que la Unidad de Medida registrada en el Programa Operativo Anual, tuvo un error toda vez que el recurso se había programado no para el pago por concepto de ayudas sociales a personas sino para el pago de servicio generales correspondientes al capítulo de gasto 3000. Por ello la UM corresponde a Evento</t>
  </si>
  <si>
    <t>12/13/301</t>
  </si>
  <si>
    <t>ACCIONES DE APOYO A PRODUCTORES AFECTADOS POR CONTINGENCIAS CLIMATOLÓGICAS</t>
  </si>
  <si>
    <t xml:space="preserve"> Porcentaje de mujeres beneficiadas con ayudas por contingencias climatológicas</t>
  </si>
  <si>
    <t xml:space="preserve"> (Número de mujeres beneficiadas con ayudas por contingencias climatológicas/número de ayudas otorgadas por contingencias climatológicas)*100</t>
  </si>
  <si>
    <t xml:space="preserve"> Anual</t>
  </si>
  <si>
    <t>Padrón de beneficiarios en acciones complementarias al programa Fomento a las Actividades Rurales, Agropecuarias y de Comercialización</t>
  </si>
  <si>
    <t>Porcentaje de mujeres beneficiadas con ayudas para organización, capacitación y promoción del fomento agropecuario</t>
  </si>
  <si>
    <t>(Número de mujeres beneficiadas con ayudas/Número total de ayudas entregadas)*100</t>
  </si>
  <si>
    <t xml:space="preserve"> Semestral</t>
  </si>
  <si>
    <t xml:space="preserve"> Padrón de beneficiarios del programa Fomento a las Actividades Rurales, Agropecuarias y de Comercialización en la Ciudad de México</t>
  </si>
  <si>
    <t xml:space="preserve"> ACCIONES ENFOCADAS AL SOPORTE AGROPECUARIO Y ACUÍCOLA</t>
  </si>
  <si>
    <t xml:space="preserve"> Porcentaje de mujeres profesionistas que recibieron ayudas para brindar soporte agropecuario y agrícola</t>
  </si>
  <si>
    <t xml:space="preserve"> Padrón de profesionales beneficiarios del componente Extensionismo (SAGARPA)</t>
  </si>
  <si>
    <t>PERÍODO: Enero-Diciembre 2016</t>
  </si>
  <si>
    <t xml:space="preserve"> Porcentaje de mujeres beneficiadas con ayudas sociales</t>
  </si>
  <si>
    <t xml:space="preserve"> Las mujeres tienen acceso a las ayudas sociales para realizar proyectos productivos agropecuarios.</t>
  </si>
  <si>
    <t xml:space="preserve">  Padrón de beneficiarios del programa Fomento a las Actividades Rurales, Agropecuarias y de Comercialización en la Ciudad de México</t>
  </si>
  <si>
    <t>Anual</t>
  </si>
  <si>
    <t>Agricultura Sustentable a Pequeña Escala de la Ciudad de México</t>
  </si>
  <si>
    <t>Porcentaje de proyectos realizados durante el año</t>
  </si>
  <si>
    <t>Proyectos aprobados /Proyectos programados*100</t>
  </si>
  <si>
    <t>Bitácora de supervisión del Informe Final entregado por los Comités de Administración y Supervisión del proyecto</t>
  </si>
  <si>
    <t>Causas:  Las unidades de producción son propiedad de un pariente masculino; Son trabajadoras rurales; Desempeñan diversos trabajos no remunerados que dificultan la realización de trámites.</t>
  </si>
  <si>
    <t>Efectos:  Los apoyos se entregan a los titulares de las unidades de producción; Pérdida de empleos}; No acceden a los recursos de ayudas por contingencias.</t>
  </si>
  <si>
    <t>Las mujeres de las zonas rurales de la Ciudad de México reciben mayor cantidad de ayudas cuando se presentan contingencias climatológicas.</t>
  </si>
  <si>
    <t xml:space="preserve"> Las mujeres cuentan con mayores conocimientos sobre el fomento de las actividades agropecuarias.</t>
  </si>
  <si>
    <t xml:space="preserve"> Otorgar 539 ayudas a productores agropecuarios rurales, urbanos y periurbanos habitantes de la Ciudad de México, preferentemente mujeres jefas de familia, madres solteras, jóvenes, adultos mayores, personas con discapacidad, indígenas, migrantes y sus familias; organizados en grupos de trabajo, comunitarios, de vecinos, colonos, y comunidades educativas.          </t>
  </si>
  <si>
    <t>A) No se presenta variación
B) Se explica a  nivel capítulo de gasto</t>
  </si>
  <si>
    <t>A) No se presenta variación 
B) No se presenta variación</t>
  </si>
  <si>
    <t xml:space="preserve">A) No se presenta variación 
B) El monto no cubre la totalidad del monto devengado toda vez que la factura cumple el compromiso establecido. </t>
  </si>
  <si>
    <t>A) No se presenta variación 
b) El monto ejercido es menor respecto al devengado, toda vez que los pagos de ayudas programados para dichos componentes fueron registrados posterior a la fecha de cierre anual, aquí se presentan las cifras preliminares y serán reportadas las cifras definitivas en la cuenta pública 2016</t>
  </si>
  <si>
    <t>A traves del seguro se proporcionaron 92 Ayudas; adicionalmente con recursos fiscales se brindaron 331, de las cuales 143 son mujeres.</t>
  </si>
  <si>
    <t>Se brindaron 46 apoyos enfocados a información, difusión, monitoreo y seguimiento de las actividades operativas del Programa. Las personas beneficiarias de estas ayudas participaron en las pláticas informativas programadas en las Reglas de Operación del programa en donde se atendieron a 1500 personas productoras. Además participaron en la revisión de solicitudes y atención en ventanilla de 59 personas productoras; así como al seguimiento de los proyectos aprobados. Adicionalmente se brindaron ayudas a 19 proyectos de capacitación especializada en donde participaron más de 250 personas productoras en temas como hidroponía, manejo productivo de frutales en terrazas; manejo y producción de conejo para carne; 13 ayudas para la constitución de figuras asociativas (9 asociaciones civiles y 4 cooperativas); así como 17 ayudas para gestión social y 6 ayudas para proyectos de capacitación a través de organizaciones sociales sin fines de lucro enfocados a estrategias para la seguridad alimentaria, uso de biotecnología, dirigido a 600 personas productoras; talleres para la realización de modelos de negocio, vinculación entre sectores planeación y sustentabilidad para proyectos agroalimentarios, dirigido a 1000 personas; diagnósticos del sector agroalimentario en la Ciudad de México y su contribución al abasto dirigido a 1000 personas. Talleres de formación psicosocial y empresarial dirigido a 1200 personas; capacitaciones para la competitividad, equidad y fortalecimiento de capacidades dirigido a 1000 personas; capacitación en técnicas especializadas para el manejo de suelos e insectos nocivos dirigido a 1000 personas.</t>
  </si>
  <si>
    <t>1/ El monto total de las metas físicas alcanzadas no coincide con la totalidad en la distribución de los grupos poblacionales toda vez que se entregaron 6 ayudas a asociaciones sin fines de lucro</t>
  </si>
  <si>
    <t>Se lanzó la Convocatoria del Componente Extensionismo del Programa de Apoyo a Pequeños Productores de forma conjunta por SEDEREC y SAGARPA, ya que estos recursos forman parte de los fondos concurrentes establecidos en el Convenios de Coordinación para el Desarrollo Rural Sustentable y su Anexo Técnico 2016 Se brindaron 28 ayudas para que a través de profesionistas en diversos ámbitos se proporcionara un seguimiento individualizado de las unidades de producción de 914 personas productoras.</t>
  </si>
  <si>
    <t>2/ El monto total de metas físicas alcanzadas no corresponde con la totalidad de grupos de atención distribuidos, toda vez que se entregaron adicionalmente 4 ayudas a organizaciones de la sociedad civil</t>
  </si>
  <si>
    <t>3/ El monto total de las metas físicas alcanzadas no corresponde con el total de la distribución de los grupos poblacionales toda vez que se entregaron adicionalmente 3 ayudas a insituciones de lucro para capacitaciones</t>
  </si>
  <si>
    <t>82/82x100</t>
  </si>
  <si>
    <t>No se presenta variación, en ambos casos se completa el 100% de la meta programada</t>
  </si>
  <si>
    <t>No se tiene registrado valor para el período pasado</t>
  </si>
  <si>
    <t>La variación se explica toda vez que el ejercicio fiscal pasado no se contaba con dicho indicador</t>
  </si>
  <si>
    <t>(41/95)*100= 43.1%</t>
  </si>
  <si>
    <t>(16/28)*100=57.1</t>
  </si>
  <si>
    <t>(65/136)*100=47.79%</t>
  </si>
  <si>
    <t>(177/401)*100=44.1%</t>
  </si>
  <si>
    <t xml:space="preserve"> La variación responde a la selección de proyectos</t>
  </si>
  <si>
    <t>(90/154)*100=58.4%</t>
  </si>
  <si>
    <t>Como parte de las acciones desarrolladas al periodo se tiene la entre de apoyos a 132 mujeres de pueblos y comunidades indígenas quienes se organizan en grupos de trabajo de 3 integrantes para operar alguna actividad productiva en los ámbitos de alimentos, artes y oficios y servicios, los cuales se encuentran ubicados en las delegaciones Coyoacán, Cuauhtémoc, Gustavo A. Madero, Iztapalapa, Milpa Alta, Tláhuac, Tlalpan y Xochimilco, Asimismo se apoyaran a 18 mujeres jóvenes indígenas para que se tomen algún curso para el trabajo, seleccionando las opciones de: Elaboración de prendas de vestir, cultora de belleza, curso intermedio de inglés, diseño de modas, computación, florista, informática y turismo. Por otra parte se brindo el apoyo para la ejecución de 3 talleres que se brindaran a población objetivo, bajo los temas: Generación de modelos de negocios, prevención de violencia contra las comunidades indígenas y activando el liderazgo de mujeres de habitantes de Xochimilco, Tláhuac y de una comunidad indígena. Así como se brindaron apoyos enfocados a información, difusión, monitoreo y seguimiento de las actividades operativas del Programa</t>
  </si>
  <si>
    <t xml:space="preserve">Los indicadores referidos no fueron los mismos aplicados en el año anterior </t>
  </si>
  <si>
    <t>558/509*100=109.63%</t>
  </si>
  <si>
    <t>4/ El total de las metas físicas alcanzadas es mayor al de la distribución de los grupos poblacionales atendidos, toda vez que solamente fueron ayudas entregadas a 96 personas, población de la cuál se tiene información. Sin embargo el resultado de metas físicas alcanzadas (384) corresponde a la totalidad de población beneficiada (Directa e indirectamente), toda vez que en las reglas de operación se establecieron apoyos a grupos de mujeres de cuatro personas</t>
  </si>
  <si>
    <t>En el ejercicio 2015 ingresaron menos solicitudes en comparación con el ejercicio 2016; sin embargo se aprobaron la mayoría de los proyectos. Para el ejercicio 2016 solo el 50 % cubrio con los requisitos.</t>
  </si>
  <si>
    <t>Padrón de beneficiarias y Base de Datos</t>
  </si>
  <si>
    <t>(21/32)x100= 66 %</t>
  </si>
  <si>
    <r>
      <t>NOTA: De acuedo a los apoyos programados se tiene que las</t>
    </r>
    <r>
      <rPr>
        <u/>
        <sz val="10"/>
        <rFont val="Gotham Rounded Book"/>
      </rPr>
      <t xml:space="preserve"> ayudas</t>
    </r>
    <r>
      <rPr>
        <sz val="10"/>
        <rFont val="Gotham Rounded Book"/>
      </rPr>
      <t xml:space="preserve"> se otorgan en cuatro ámbitos:</t>
    </r>
    <r>
      <rPr>
        <sz val="10"/>
        <rFont val="Gotham Rounded Book"/>
        <family val="3"/>
      </rPr>
      <t xml:space="preserve"> La primera esta enfocada en apoyos a la economía de mujeres indígenas y originarias a través de grupos de trabajo de 3 mujeres, donde una de ella es la beneficiaria directa, es decir se apoyaron </t>
    </r>
    <r>
      <rPr>
        <sz val="10"/>
        <color rgb="FFFF0000"/>
        <rFont val="Gotham Rounded Book"/>
      </rPr>
      <t>44 proyectos</t>
    </r>
    <r>
      <rPr>
        <sz val="10"/>
        <rFont val="Gotham Rounded Book"/>
        <family val="3"/>
      </rPr>
      <t xml:space="preserve"> beneficiando a 132 mujeres; el segundo tiene que ver con ayudas de manera individual para mujeres jóvenes donde se logró beneficiar a</t>
    </r>
    <r>
      <rPr>
        <sz val="10"/>
        <color rgb="FFFF0000"/>
        <rFont val="Gotham Rounded Book"/>
      </rPr>
      <t xml:space="preserve"> 18 persona</t>
    </r>
    <r>
      <rPr>
        <sz val="10"/>
        <rFont val="Gotham Rounded Book"/>
        <family val="3"/>
      </rPr>
      <t xml:space="preserve">s; asimismo se encuentra lo otorgado a </t>
    </r>
    <r>
      <rPr>
        <sz val="10"/>
        <color rgb="FFFF0000"/>
        <rFont val="Gotham Rounded Book"/>
      </rPr>
      <t>3 asociaciones</t>
    </r>
    <r>
      <rPr>
        <sz val="10"/>
        <rFont val="Gotham Rounded Book"/>
        <family val="3"/>
      </rPr>
      <t xml:space="preserve"> civiles quienes se encuentran desarrollando procesos de capacitación en los temas: generación de modelos de negocio, prevención de la violencia contra las mujeres de pueblos y comunidades indígenas y formación de liderazgos de mujeres de pueblos originarios de Xochimilco y Tláhuac; por último se encuentran los </t>
    </r>
    <r>
      <rPr>
        <sz val="10"/>
        <color rgb="FFFF0000"/>
        <rFont val="Gotham Rounded Book"/>
      </rPr>
      <t>apoyos otorgados a 52 personas</t>
    </r>
    <r>
      <rPr>
        <sz val="10"/>
        <rFont val="Gotham Rounded Book"/>
        <family val="3"/>
      </rPr>
      <t xml:space="preserve"> que realizan acciones enfocados en la información, difusión, monitoreo y seguimiento de las actividades operativas del Programa. En este sentido los datos registrados en el Resultado Físico Programado y Alcanzado difieren del total registrado en los rangos de grupos de atención.</t>
    </r>
  </si>
  <si>
    <t>117/81x100=144.44</t>
  </si>
  <si>
    <t>(24/48)x100= 50 %</t>
  </si>
  <si>
    <t xml:space="preserve">Ayudas a  mujeres huéspedes, migrantes y sus familias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</si>
</sst>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 #,##0.0_-;\-* #,##0.0_-;_-* &quot;-&quot;??_-;_-@_-"/>
    <numFmt numFmtId="165" formatCode="_-* #,##0_-;\-* #,##0_-;_-* &quot;-&quot;??_-;_-@_-"/>
    <numFmt numFmtId="166" formatCode="0.0%"/>
    <numFmt numFmtId="167" formatCode="0.0"/>
  </numFmts>
  <fonts count="34">
    <font>
      <sz val="10"/>
      <name val="Arial"/>
    </font>
    <font>
      <sz val="11"/>
      <color theme="1"/>
      <name val="Calibri"/>
      <family val="2"/>
      <scheme val="minor"/>
    </font>
    <font>
      <sz val="10"/>
      <name val="Arial"/>
      <family val="2"/>
    </font>
    <font>
      <sz val="10"/>
      <name val="Arial"/>
      <family val="2"/>
    </font>
    <font>
      <sz val="10"/>
      <name val="Arial"/>
      <family val="2"/>
    </font>
    <font>
      <sz val="10"/>
      <name val="Gotham Rounded Book"/>
      <family val="3"/>
    </font>
    <font>
      <b/>
      <sz val="12"/>
      <name val="Gotham Rounded Book"/>
      <family val="3"/>
    </font>
    <font>
      <b/>
      <sz val="9"/>
      <name val="Gotham Rounded Book"/>
      <family val="3"/>
    </font>
    <font>
      <sz val="9"/>
      <name val="Gotham Rounded Book"/>
      <family val="3"/>
    </font>
    <font>
      <b/>
      <sz val="8"/>
      <name val="Gotham Rounded Book"/>
      <family val="3"/>
    </font>
    <font>
      <sz val="8"/>
      <name val="Gotham Rounded Book"/>
      <family val="3"/>
    </font>
    <font>
      <b/>
      <sz val="7"/>
      <name val="Gotham Rounded Book"/>
      <family val="3"/>
    </font>
    <font>
      <sz val="11"/>
      <name val="Gotham Rounded Book"/>
      <family val="3"/>
    </font>
    <font>
      <b/>
      <sz val="11"/>
      <name val="Gotham Rounded Book"/>
      <family val="3"/>
    </font>
    <font>
      <b/>
      <sz val="10"/>
      <name val="Gotham Rounded Book"/>
      <family val="3"/>
    </font>
    <font>
      <b/>
      <sz val="8"/>
      <color indexed="16"/>
      <name val="Gotham Rounded Book"/>
      <family val="3"/>
    </font>
    <font>
      <sz val="11"/>
      <color indexed="8"/>
      <name val="Calibri"/>
      <family val="2"/>
    </font>
    <font>
      <sz val="13"/>
      <name val="Gotham Rounded Bold"/>
      <family val="3"/>
    </font>
    <font>
      <sz val="10"/>
      <name val="Gotham Rounded Bold"/>
      <family val="3"/>
    </font>
    <font>
      <sz val="11"/>
      <color theme="1"/>
      <name val="Calibri"/>
      <family val="2"/>
      <scheme val="minor"/>
    </font>
    <font>
      <sz val="11"/>
      <color theme="1"/>
      <name val="Gotham Rounded Book"/>
      <family val="3"/>
    </font>
    <font>
      <b/>
      <sz val="9"/>
      <color theme="1"/>
      <name val="Gotham Rounded Book"/>
      <family val="3"/>
    </font>
    <font>
      <sz val="9"/>
      <name val="Gotham Rounded Book"/>
    </font>
    <font>
      <b/>
      <sz val="8"/>
      <name val="Gotham Rounded Book"/>
    </font>
    <font>
      <b/>
      <sz val="9"/>
      <name val="Arial"/>
      <family val="2"/>
    </font>
    <font>
      <sz val="9"/>
      <name val="Arial"/>
      <family val="2"/>
    </font>
    <font>
      <b/>
      <sz val="24"/>
      <name val="Gotham Rounded Bold"/>
      <family val="3"/>
    </font>
    <font>
      <sz val="8"/>
      <name val="Gotham Rounded Book"/>
    </font>
    <font>
      <sz val="7"/>
      <name val="Gotham Rounded Book"/>
    </font>
    <font>
      <b/>
      <sz val="9"/>
      <name val="Gotham Rounded Book"/>
    </font>
    <font>
      <sz val="10"/>
      <name val="Gotham Rounded Book"/>
    </font>
    <font>
      <sz val="10"/>
      <name val="Arial"/>
      <family val="2"/>
    </font>
    <font>
      <u/>
      <sz val="10"/>
      <name val="Gotham Rounded Book"/>
    </font>
    <font>
      <sz val="10"/>
      <color rgb="FFFF0000"/>
      <name val="Gotham Rounded Book"/>
    </font>
  </fonts>
  <fills count="5">
    <fill>
      <patternFill patternType="none"/>
    </fill>
    <fill>
      <patternFill patternType="gray125"/>
    </fill>
    <fill>
      <patternFill patternType="solid">
        <fgColor rgb="FFCCCCCC"/>
        <bgColor indexed="64"/>
      </patternFill>
    </fill>
    <fill>
      <patternFill patternType="solid">
        <fgColor theme="0"/>
        <bgColor indexed="64"/>
      </patternFill>
    </fill>
    <fill>
      <patternFill patternType="solid">
        <fgColor theme="0" tint="-0.14999847407452621"/>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23">
    <xf numFmtId="0" fontId="0" fillId="0" borderId="0"/>
    <xf numFmtId="43" fontId="2" fillId="0" borderId="0" applyFont="0" applyFill="0" applyBorder="0" applyAlignment="0" applyProtection="0"/>
    <xf numFmtId="43" fontId="3" fillId="0" borderId="0" applyFont="0" applyFill="0" applyBorder="0" applyAlignment="0" applyProtection="0"/>
    <xf numFmtId="43" fontId="16" fillId="0" borderId="0" applyFont="0" applyFill="0" applyBorder="0" applyAlignment="0" applyProtection="0"/>
    <xf numFmtId="43" fontId="3" fillId="0" borderId="0" applyFont="0" applyFill="0" applyBorder="0" applyAlignment="0" applyProtection="0"/>
    <xf numFmtId="43" fontId="19" fillId="0" borderId="0" applyFont="0" applyFill="0" applyBorder="0" applyAlignment="0" applyProtection="0"/>
    <xf numFmtId="0" fontId="4" fillId="0" borderId="0"/>
    <xf numFmtId="0" fontId="3" fillId="0" borderId="0"/>
    <xf numFmtId="0" fontId="16" fillId="0" borderId="0"/>
    <xf numFmtId="0" fontId="3" fillId="0" borderId="0"/>
    <xf numFmtId="0" fontId="19" fillId="0" borderId="0"/>
    <xf numFmtId="0" fontId="3" fillId="0" borderId="0"/>
    <xf numFmtId="0" fontId="19" fillId="0" borderId="0"/>
    <xf numFmtId="0" fontId="2" fillId="0" borderId="0"/>
    <xf numFmtId="9" fontId="16" fillId="0" borderId="0" applyFont="0" applyFill="0" applyBorder="0" applyAlignment="0" applyProtection="0"/>
    <xf numFmtId="9" fontId="16" fillId="0" borderId="0" applyFont="0" applyFill="0" applyBorder="0" applyAlignment="0" applyProtection="0"/>
    <xf numFmtId="0" fontId="2" fillId="0" borderId="0"/>
    <xf numFmtId="0" fontId="2" fillId="0" borderId="0"/>
    <xf numFmtId="0" fontId="1" fillId="0" borderId="0"/>
    <xf numFmtId="0" fontId="1" fillId="0" borderId="0"/>
    <xf numFmtId="0" fontId="1" fillId="0" borderId="0"/>
    <xf numFmtId="0" fontId="1" fillId="0" borderId="0"/>
    <xf numFmtId="9" fontId="31" fillId="0" borderId="0" applyFont="0" applyFill="0" applyBorder="0" applyAlignment="0" applyProtection="0"/>
  </cellStyleXfs>
  <cellXfs count="533">
    <xf numFmtId="0" fontId="0" fillId="0" borderId="0" xfId="0"/>
    <xf numFmtId="0" fontId="5" fillId="0" borderId="0" xfId="9" applyFont="1"/>
    <xf numFmtId="0" fontId="7" fillId="0" borderId="1" xfId="9" applyFont="1" applyBorder="1" applyAlignment="1">
      <alignment vertical="center"/>
    </xf>
    <xf numFmtId="0" fontId="7" fillId="0" borderId="2" xfId="9" applyFont="1" applyBorder="1" applyAlignment="1">
      <alignment vertical="center"/>
    </xf>
    <xf numFmtId="0" fontId="8" fillId="0" borderId="3" xfId="9" applyFont="1" applyBorder="1"/>
    <xf numFmtId="0" fontId="10" fillId="0" borderId="0" xfId="9" applyFont="1"/>
    <xf numFmtId="43" fontId="9" fillId="2" borderId="9" xfId="2" applyFont="1" applyFill="1" applyBorder="1" applyAlignment="1">
      <alignment horizontal="center" vertical="center" wrapText="1"/>
    </xf>
    <xf numFmtId="0" fontId="9" fillId="2" borderId="1" xfId="9" applyFont="1" applyFill="1" applyBorder="1" applyAlignment="1">
      <alignment horizontal="center" vertical="center" wrapText="1"/>
    </xf>
    <xf numFmtId="0" fontId="11" fillId="0" borderId="0" xfId="9" applyFont="1" applyAlignment="1">
      <alignment wrapText="1"/>
    </xf>
    <xf numFmtId="0" fontId="11" fillId="0" borderId="0" xfId="9" applyFont="1"/>
    <xf numFmtId="0" fontId="5" fillId="0" borderId="0" xfId="0" applyFont="1"/>
    <xf numFmtId="0" fontId="8" fillId="0" borderId="4" xfId="0" applyFont="1" applyBorder="1"/>
    <xf numFmtId="0" fontId="8" fillId="0" borderId="10" xfId="0" applyFont="1" applyBorder="1"/>
    <xf numFmtId="0" fontId="8" fillId="0" borderId="2" xfId="0" applyFont="1" applyBorder="1"/>
    <xf numFmtId="0" fontId="8" fillId="0" borderId="3" xfId="0" applyFont="1" applyBorder="1"/>
    <xf numFmtId="0" fontId="9" fillId="2" borderId="4" xfId="0" applyFont="1" applyFill="1" applyBorder="1" applyAlignment="1">
      <alignment horizontal="centerContinuous" vertical="center" wrapText="1"/>
    </xf>
    <xf numFmtId="0" fontId="9" fillId="2" borderId="3" xfId="0" applyFont="1" applyFill="1" applyBorder="1" applyAlignment="1">
      <alignment horizontal="centerContinuous" vertical="center" wrapText="1"/>
    </xf>
    <xf numFmtId="0" fontId="9" fillId="2" borderId="1" xfId="0" applyFont="1" applyFill="1" applyBorder="1" applyAlignment="1">
      <alignment horizontal="centerContinuous" vertical="center" wrapText="1"/>
    </xf>
    <xf numFmtId="0" fontId="11" fillId="2" borderId="3" xfId="0" applyFont="1" applyFill="1" applyBorder="1" applyAlignment="1">
      <alignment horizontal="centerContinuous" vertical="center" wrapText="1"/>
    </xf>
    <xf numFmtId="0" fontId="9" fillId="2" borderId="2" xfId="0" applyFont="1" applyFill="1" applyBorder="1" applyAlignment="1">
      <alignment horizontal="centerContinuous" vertical="center" wrapText="1"/>
    </xf>
    <xf numFmtId="0" fontId="11" fillId="2" borderId="5" xfId="0" applyFont="1" applyFill="1" applyBorder="1" applyAlignment="1">
      <alignment horizontal="center" vertical="center" wrapText="1"/>
    </xf>
    <xf numFmtId="0" fontId="8" fillId="0" borderId="11" xfId="0" applyFont="1" applyBorder="1"/>
    <xf numFmtId="0" fontId="8" fillId="0" borderId="8" xfId="0" applyFont="1" applyBorder="1"/>
    <xf numFmtId="0" fontId="9" fillId="0" borderId="0" xfId="0" applyFont="1"/>
    <xf numFmtId="0" fontId="9" fillId="0" borderId="11" xfId="0" quotePrefix="1" applyFont="1" applyBorder="1" applyAlignment="1"/>
    <xf numFmtId="0" fontId="7" fillId="0" borderId="11" xfId="0" applyFont="1" applyBorder="1"/>
    <xf numFmtId="0" fontId="11" fillId="0" borderId="0" xfId="0" applyFont="1"/>
    <xf numFmtId="43" fontId="9" fillId="2" borderId="5" xfId="2" applyFont="1" applyFill="1" applyBorder="1" applyAlignment="1">
      <alignment horizontal="center" vertical="center" wrapText="1"/>
    </xf>
    <xf numFmtId="43" fontId="9" fillId="3" borderId="12" xfId="2" quotePrefix="1" applyFont="1" applyFill="1" applyBorder="1" applyAlignment="1">
      <alignment horizontal="center" vertical="center" wrapText="1"/>
    </xf>
    <xf numFmtId="43" fontId="9" fillId="3" borderId="11" xfId="2" applyFont="1" applyFill="1" applyBorder="1" applyAlignment="1">
      <alignment horizontal="center" vertical="center" wrapText="1"/>
    </xf>
    <xf numFmtId="43" fontId="15" fillId="2" borderId="1" xfId="2" quotePrefix="1" applyFont="1" applyFill="1" applyBorder="1" applyAlignment="1">
      <alignment horizontal="center" vertical="center" wrapText="1"/>
    </xf>
    <xf numFmtId="43" fontId="15" fillId="2" borderId="5" xfId="2" applyFont="1" applyFill="1" applyBorder="1" applyAlignment="1">
      <alignment horizontal="center" vertical="center" wrapText="1"/>
    </xf>
    <xf numFmtId="43" fontId="15" fillId="2" borderId="3" xfId="2" quotePrefix="1" applyFont="1" applyFill="1" applyBorder="1" applyAlignment="1">
      <alignment horizontal="center" vertical="center" wrapText="1"/>
    </xf>
    <xf numFmtId="0" fontId="11" fillId="0" borderId="0" xfId="0" applyFont="1" applyAlignment="1">
      <alignment wrapText="1"/>
    </xf>
    <xf numFmtId="0" fontId="21" fillId="0" borderId="3" xfId="12" quotePrefix="1" applyFont="1" applyBorder="1" applyAlignment="1">
      <alignment vertical="center"/>
    </xf>
    <xf numFmtId="0" fontId="7" fillId="0" borderId="3" xfId="12" quotePrefix="1" applyFont="1" applyBorder="1" applyAlignment="1">
      <alignment vertical="center"/>
    </xf>
    <xf numFmtId="0" fontId="5" fillId="0" borderId="0" xfId="7" applyFont="1"/>
    <xf numFmtId="0" fontId="9" fillId="2" borderId="8" xfId="0" applyFont="1" applyFill="1" applyBorder="1" applyAlignment="1">
      <alignment horizontal="center" vertical="center" wrapText="1"/>
    </xf>
    <xf numFmtId="0" fontId="5" fillId="0" borderId="6" xfId="0" applyFont="1" applyBorder="1"/>
    <xf numFmtId="0" fontId="5" fillId="0" borderId="0" xfId="0" applyFont="1" applyBorder="1"/>
    <xf numFmtId="0" fontId="5" fillId="0" borderId="13" xfId="0" applyFont="1" applyBorder="1"/>
    <xf numFmtId="0" fontId="17" fillId="0" borderId="0" xfId="7" applyFont="1"/>
    <xf numFmtId="0" fontId="18" fillId="0" borderId="0" xfId="7" applyFont="1"/>
    <xf numFmtId="0" fontId="5" fillId="0" borderId="0" xfId="13" applyFont="1"/>
    <xf numFmtId="0" fontId="9" fillId="2" borderId="9" xfId="13" applyFont="1" applyFill="1" applyBorder="1" applyAlignment="1">
      <alignment horizontal="centerContinuous" vertical="center"/>
    </xf>
    <xf numFmtId="0" fontId="11" fillId="0" borderId="0" xfId="13" applyFont="1" applyAlignment="1">
      <alignment horizontal="justify"/>
    </xf>
    <xf numFmtId="0" fontId="9" fillId="2" borderId="5" xfId="13" applyFont="1" applyFill="1" applyBorder="1" applyAlignment="1">
      <alignment horizontal="center" wrapText="1"/>
    </xf>
    <xf numFmtId="0" fontId="9" fillId="2" borderId="5" xfId="13" applyFont="1" applyFill="1" applyBorder="1" applyAlignment="1">
      <alignment horizontal="center" vertical="center" wrapText="1"/>
    </xf>
    <xf numFmtId="0" fontId="11" fillId="0" borderId="0" xfId="13" applyFont="1"/>
    <xf numFmtId="0" fontId="9" fillId="0" borderId="9" xfId="13" quotePrefix="1" applyFont="1" applyBorder="1" applyAlignment="1">
      <alignment horizontal="center"/>
    </xf>
    <xf numFmtId="0" fontId="9" fillId="0" borderId="11" xfId="13" quotePrefix="1" applyFont="1" applyBorder="1" applyAlignment="1">
      <alignment horizontal="center"/>
    </xf>
    <xf numFmtId="0" fontId="10" fillId="0" borderId="0" xfId="13" applyFont="1"/>
    <xf numFmtId="0" fontId="9" fillId="0" borderId="11" xfId="13" applyFont="1" applyBorder="1" applyAlignment="1">
      <alignment horizontal="center" vertical="center"/>
    </xf>
    <xf numFmtId="0" fontId="10" fillId="0" borderId="11" xfId="13" applyFont="1" applyBorder="1" applyAlignment="1">
      <alignment vertical="top"/>
    </xf>
    <xf numFmtId="2" fontId="10" fillId="0" borderId="11" xfId="13" applyNumberFormat="1" applyFont="1" applyBorder="1" applyAlignment="1">
      <alignment vertical="top"/>
    </xf>
    <xf numFmtId="0" fontId="9" fillId="0" borderId="8" xfId="13" applyFont="1" applyBorder="1" applyAlignment="1">
      <alignment horizontal="center" vertical="top"/>
    </xf>
    <xf numFmtId="0" fontId="10" fillId="0" borderId="8" xfId="13" applyFont="1" applyBorder="1" applyAlignment="1">
      <alignment vertical="top"/>
    </xf>
    <xf numFmtId="2" fontId="10" fillId="0" borderId="8" xfId="13" applyNumberFormat="1" applyFont="1" applyBorder="1" applyAlignment="1">
      <alignment vertical="top"/>
    </xf>
    <xf numFmtId="0" fontId="9" fillId="0" borderId="11" xfId="13" applyFont="1" applyBorder="1" applyAlignment="1">
      <alignment horizontal="center" vertical="top"/>
    </xf>
    <xf numFmtId="0" fontId="9" fillId="0" borderId="5" xfId="13" applyFont="1" applyBorder="1" applyAlignment="1">
      <alignment horizontal="center" vertical="center" wrapText="1"/>
    </xf>
    <xf numFmtId="0" fontId="10" fillId="0" borderId="5" xfId="13" applyFont="1" applyBorder="1" applyAlignment="1">
      <alignment vertical="top"/>
    </xf>
    <xf numFmtId="2" fontId="10" fillId="0" borderId="5" xfId="13" applyNumberFormat="1" applyFont="1" applyBorder="1" applyAlignment="1">
      <alignment vertical="top"/>
    </xf>
    <xf numFmtId="0" fontId="9" fillId="0" borderId="11" xfId="13" applyFont="1" applyBorder="1" applyAlignment="1">
      <alignment horizontal="center" vertical="center" wrapText="1"/>
    </xf>
    <xf numFmtId="0" fontId="9" fillId="0" borderId="8" xfId="13" applyFont="1" applyBorder="1" applyAlignment="1">
      <alignment horizontal="center" vertical="center" wrapText="1"/>
    </xf>
    <xf numFmtId="0" fontId="9" fillId="0" borderId="1" xfId="13" applyFont="1" applyBorder="1" applyAlignment="1">
      <alignment horizontal="center" vertical="center" wrapText="1"/>
    </xf>
    <xf numFmtId="0" fontId="9" fillId="0" borderId="0" xfId="13" applyFont="1"/>
    <xf numFmtId="0" fontId="7" fillId="0" borderId="0" xfId="13" applyFont="1" applyAlignment="1">
      <alignment horizontal="left" vertical="top"/>
    </xf>
    <xf numFmtId="0" fontId="7" fillId="0" borderId="0" xfId="13" applyFont="1" applyAlignment="1">
      <alignment horizontal="center" vertical="top"/>
    </xf>
    <xf numFmtId="0" fontId="8" fillId="0" borderId="0" xfId="13" applyFont="1" applyAlignment="1">
      <alignment horizontal="left" vertical="top" indent="9"/>
    </xf>
    <xf numFmtId="0" fontId="8" fillId="0" borderId="0" xfId="13" applyFont="1" applyAlignment="1">
      <alignment horizontal="center" vertical="top"/>
    </xf>
    <xf numFmtId="0" fontId="9" fillId="0" borderId="8" xfId="13" quotePrefix="1" applyFont="1" applyBorder="1" applyAlignment="1">
      <alignment horizontal="center" vertical="center"/>
    </xf>
    <xf numFmtId="0" fontId="14" fillId="0" borderId="11" xfId="0" applyFont="1" applyBorder="1" applyAlignment="1">
      <alignment horizontal="center" vertical="center"/>
    </xf>
    <xf numFmtId="0" fontId="9" fillId="0" borderId="11" xfId="0" quotePrefix="1" applyFont="1" applyBorder="1" applyAlignment="1">
      <alignment horizontal="center" vertical="center"/>
    </xf>
    <xf numFmtId="0" fontId="5" fillId="0" borderId="0" xfId="0" applyFont="1" applyAlignment="1">
      <alignment vertical="center"/>
    </xf>
    <xf numFmtId="0" fontId="9" fillId="0" borderId="11" xfId="0" quotePrefix="1" applyFont="1" applyBorder="1" applyAlignment="1">
      <alignment horizontal="center" vertical="center" wrapText="1"/>
    </xf>
    <xf numFmtId="165" fontId="14" fillId="0" borderId="11" xfId="1" applyNumberFormat="1" applyFont="1" applyBorder="1" applyAlignment="1">
      <alignment horizontal="center" vertical="center"/>
    </xf>
    <xf numFmtId="165" fontId="8" fillId="0" borderId="11" xfId="1" applyNumberFormat="1" applyFont="1" applyBorder="1" applyAlignment="1">
      <alignment vertical="center"/>
    </xf>
    <xf numFmtId="43" fontId="8" fillId="0" borderId="11" xfId="1" applyFont="1" applyBorder="1" applyAlignment="1">
      <alignment vertical="center"/>
    </xf>
    <xf numFmtId="0" fontId="10" fillId="0" borderId="11" xfId="0" applyFont="1" applyBorder="1" applyAlignment="1">
      <alignment vertical="center"/>
    </xf>
    <xf numFmtId="0" fontId="8" fillId="0" borderId="11" xfId="0" applyFont="1" applyBorder="1" applyAlignment="1">
      <alignment vertical="center"/>
    </xf>
    <xf numFmtId="0" fontId="9" fillId="0" borderId="11" xfId="0" applyFont="1" applyBorder="1" applyAlignment="1">
      <alignment horizontal="center" vertical="center"/>
    </xf>
    <xf numFmtId="0" fontId="5" fillId="0" borderId="0" xfId="0" applyFont="1" applyBorder="1" applyAlignment="1">
      <alignment vertical="center"/>
    </xf>
    <xf numFmtId="0" fontId="8" fillId="0" borderId="11" xfId="0" applyFont="1" applyBorder="1" applyAlignment="1">
      <alignment vertical="center" wrapText="1"/>
    </xf>
    <xf numFmtId="0" fontId="11" fillId="0" borderId="11" xfId="0" applyFont="1" applyBorder="1" applyAlignment="1">
      <alignment vertical="center" wrapText="1"/>
    </xf>
    <xf numFmtId="0" fontId="8" fillId="0" borderId="8" xfId="0" applyFont="1" applyBorder="1" applyAlignment="1">
      <alignment vertical="center"/>
    </xf>
    <xf numFmtId="0" fontId="8" fillId="0" borderId="8" xfId="0" applyFont="1" applyBorder="1" applyAlignment="1">
      <alignment vertical="center" wrapText="1"/>
    </xf>
    <xf numFmtId="165" fontId="8" fillId="0" borderId="8" xfId="1" applyNumberFormat="1" applyFont="1" applyBorder="1" applyAlignment="1">
      <alignment vertical="center"/>
    </xf>
    <xf numFmtId="43" fontId="8" fillId="0" borderId="8" xfId="1" applyFont="1" applyBorder="1" applyAlignment="1">
      <alignment vertical="center"/>
    </xf>
    <xf numFmtId="164" fontId="8" fillId="0" borderId="8" xfId="1" applyNumberFormat="1" applyFont="1" applyBorder="1" applyAlignment="1">
      <alignment vertical="center"/>
    </xf>
    <xf numFmtId="43" fontId="9" fillId="3" borderId="5" xfId="2" quotePrefix="1" applyFont="1" applyFill="1" applyBorder="1" applyAlignment="1">
      <alignment horizontal="center" vertical="center" wrapText="1"/>
    </xf>
    <xf numFmtId="0" fontId="9" fillId="2" borderId="5" xfId="0" applyFont="1" applyFill="1" applyBorder="1" applyAlignment="1">
      <alignment horizontal="justify" vertical="center" wrapText="1"/>
    </xf>
    <xf numFmtId="0" fontId="7" fillId="0" borderId="2" xfId="13" applyFont="1" applyBorder="1" applyAlignment="1">
      <alignment horizontal="justify" vertical="center"/>
    </xf>
    <xf numFmtId="0" fontId="7" fillId="0" borderId="12" xfId="13" applyFont="1" applyBorder="1" applyAlignment="1">
      <alignment horizontal="justify" vertical="center"/>
    </xf>
    <xf numFmtId="0" fontId="7" fillId="0" borderId="4" xfId="13" applyFont="1" applyBorder="1" applyAlignment="1">
      <alignment horizontal="justify" vertical="center"/>
    </xf>
    <xf numFmtId="0" fontId="7" fillId="0" borderId="10" xfId="13" applyFont="1" applyBorder="1" applyAlignment="1">
      <alignment horizontal="justify" vertical="center"/>
    </xf>
    <xf numFmtId="0" fontId="7" fillId="0" borderId="12" xfId="0" applyFont="1" applyBorder="1" applyAlignment="1">
      <alignment vertical="center"/>
    </xf>
    <xf numFmtId="0" fontId="7" fillId="0" borderId="15" xfId="0" applyFont="1" applyBorder="1" applyAlignment="1">
      <alignment vertical="center"/>
    </xf>
    <xf numFmtId="0" fontId="8" fillId="0" borderId="14" xfId="0" applyFont="1" applyBorder="1"/>
    <xf numFmtId="0" fontId="13" fillId="0" borderId="1"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5" fillId="0" borderId="0" xfId="0" applyFont="1" applyFill="1"/>
    <xf numFmtId="0" fontId="24" fillId="0" borderId="0" xfId="17" applyFont="1" applyAlignment="1">
      <alignment horizontal="right" vertical="center"/>
    </xf>
    <xf numFmtId="0" fontId="24" fillId="0" borderId="0" xfId="17" applyFont="1" applyAlignment="1">
      <alignment vertical="center"/>
    </xf>
    <xf numFmtId="0" fontId="25" fillId="0" borderId="14" xfId="17" applyFont="1" applyBorder="1"/>
    <xf numFmtId="0" fontId="24" fillId="0" borderId="0" xfId="17" applyFont="1" applyAlignment="1">
      <alignment horizontal="left" vertical="center"/>
    </xf>
    <xf numFmtId="0" fontId="25" fillId="0" borderId="0" xfId="17" applyFont="1" applyBorder="1"/>
    <xf numFmtId="0" fontId="25" fillId="0" borderId="0" xfId="17" applyFont="1"/>
    <xf numFmtId="0" fontId="24" fillId="0" borderId="0" xfId="17" applyFont="1" applyBorder="1" applyAlignment="1">
      <alignment vertical="center"/>
    </xf>
    <xf numFmtId="0" fontId="25" fillId="0" borderId="0" xfId="17" applyFont="1" applyAlignment="1">
      <alignment vertical="top"/>
    </xf>
    <xf numFmtId="0" fontId="14" fillId="0" borderId="0" xfId="7" applyFont="1"/>
    <xf numFmtId="0" fontId="7" fillId="0" borderId="1" xfId="16" applyFont="1" applyBorder="1" applyAlignment="1">
      <alignment vertical="center"/>
    </xf>
    <xf numFmtId="0" fontId="7" fillId="0" borderId="2" xfId="16" applyFont="1" applyBorder="1" applyAlignment="1">
      <alignment vertical="center"/>
    </xf>
    <xf numFmtId="0" fontId="8" fillId="0" borderId="3" xfId="16" applyFont="1" applyBorder="1"/>
    <xf numFmtId="0" fontId="22" fillId="0" borderId="1" xfId="16" quotePrefix="1" applyNumberFormat="1" applyFont="1" applyBorder="1" applyAlignment="1">
      <alignment horizontal="center" vertical="top" wrapText="1"/>
    </xf>
    <xf numFmtId="0" fontId="22" fillId="0" borderId="2" xfId="16" quotePrefix="1" applyNumberFormat="1" applyFont="1" applyBorder="1" applyAlignment="1">
      <alignment horizontal="center" vertical="top" wrapText="1"/>
    </xf>
    <xf numFmtId="0" fontId="22" fillId="0" borderId="2" xfId="16" quotePrefix="1" applyFont="1" applyBorder="1" applyAlignment="1">
      <alignment horizontal="center" vertical="center" wrapText="1"/>
    </xf>
    <xf numFmtId="0" fontId="22" fillId="0" borderId="3" xfId="16" quotePrefix="1" applyFont="1" applyBorder="1" applyAlignment="1">
      <alignment horizontal="center" vertical="center" wrapText="1"/>
    </xf>
    <xf numFmtId="0" fontId="22" fillId="0" borderId="5" xfId="16" quotePrefix="1" applyFont="1" applyBorder="1" applyAlignment="1">
      <alignment horizontal="center" vertical="center" wrapText="1"/>
    </xf>
    <xf numFmtId="0" fontId="22" fillId="0" borderId="1" xfId="16" quotePrefix="1" applyFont="1" applyBorder="1" applyAlignment="1">
      <alignment horizontal="center" vertical="top" wrapText="1"/>
    </xf>
    <xf numFmtId="0" fontId="22" fillId="0" borderId="14" xfId="16" quotePrefix="1" applyFont="1" applyBorder="1" applyAlignment="1">
      <alignment horizontal="center" vertical="center"/>
    </xf>
    <xf numFmtId="0" fontId="27" fillId="2" borderId="5" xfId="16" applyFont="1" applyFill="1" applyBorder="1" applyAlignment="1">
      <alignment horizontal="center" vertical="center"/>
    </xf>
    <xf numFmtId="0" fontId="22" fillId="0" borderId="0" xfId="16" applyNumberFormat="1" applyFont="1" applyBorder="1" applyAlignment="1">
      <alignment vertical="center"/>
    </xf>
    <xf numFmtId="0" fontId="22" fillId="0" borderId="0" xfId="16" quotePrefix="1" applyNumberFormat="1" applyFont="1" applyBorder="1" applyAlignment="1">
      <alignment vertical="center"/>
    </xf>
    <xf numFmtId="0" fontId="22" fillId="0" borderId="0" xfId="16" quotePrefix="1" applyFont="1" applyBorder="1" applyAlignment="1">
      <alignment vertical="top"/>
    </xf>
    <xf numFmtId="0" fontId="22" fillId="0" borderId="0" xfId="16" quotePrefix="1" applyNumberFormat="1" applyFont="1" applyBorder="1" applyAlignment="1">
      <alignment horizontal="left" vertical="center"/>
    </xf>
    <xf numFmtId="0" fontId="22" fillId="0" borderId="0" xfId="16" quotePrefix="1" applyFont="1" applyBorder="1" applyAlignment="1">
      <alignment horizontal="center" vertical="top"/>
    </xf>
    <xf numFmtId="0" fontId="28" fillId="2" borderId="3" xfId="16" applyFont="1" applyFill="1" applyBorder="1" applyAlignment="1">
      <alignment horizontal="center" vertical="center" wrapText="1"/>
    </xf>
    <xf numFmtId="0" fontId="28" fillId="2" borderId="5" xfId="16" applyFont="1" applyFill="1" applyBorder="1" applyAlignment="1">
      <alignment horizontal="center" vertical="center" wrapText="1"/>
    </xf>
    <xf numFmtId="0" fontId="22" fillId="0" borderId="8" xfId="16" applyNumberFormat="1" applyFont="1" applyBorder="1" applyAlignment="1">
      <alignment horizontal="center" vertical="top"/>
    </xf>
    <xf numFmtId="0" fontId="22" fillId="0" borderId="8" xfId="16" quotePrefix="1" applyNumberFormat="1" applyFont="1" applyBorder="1" applyAlignment="1">
      <alignment horizontal="center" vertical="top"/>
    </xf>
    <xf numFmtId="0" fontId="27" fillId="0" borderId="0" xfId="16" applyFont="1" applyBorder="1" applyAlignment="1">
      <alignment vertical="center"/>
    </xf>
    <xf numFmtId="0" fontId="27" fillId="2" borderId="1" xfId="16" applyFont="1" applyFill="1" applyBorder="1" applyAlignment="1">
      <alignment horizontal="center" vertical="center" wrapText="1"/>
    </xf>
    <xf numFmtId="0" fontId="27" fillId="2" borderId="5" xfId="16" applyFont="1" applyFill="1" applyBorder="1" applyAlignment="1">
      <alignment horizontal="center" vertical="center" wrapText="1"/>
    </xf>
    <xf numFmtId="0" fontId="22" fillId="0" borderId="1" xfId="16" quotePrefix="1" applyNumberFormat="1" applyFont="1" applyBorder="1" applyAlignment="1">
      <alignment horizontal="center" vertical="top"/>
    </xf>
    <xf numFmtId="0" fontId="22" fillId="0" borderId="1" xfId="16" quotePrefix="1" applyFont="1" applyBorder="1" applyAlignment="1">
      <alignment horizontal="center" vertical="center"/>
    </xf>
    <xf numFmtId="0" fontId="22" fillId="0" borderId="1" xfId="16" quotePrefix="1" applyFont="1" applyBorder="1" applyAlignment="1">
      <alignment vertical="top" wrapText="1"/>
    </xf>
    <xf numFmtId="0" fontId="5" fillId="0" borderId="0" xfId="16" applyFont="1"/>
    <xf numFmtId="0" fontId="22" fillId="0" borderId="2" xfId="16" applyFont="1" applyBorder="1" applyAlignment="1">
      <alignment vertical="center"/>
    </xf>
    <xf numFmtId="0" fontId="22" fillId="0" borderId="4" xfId="16" applyFont="1" applyBorder="1" applyAlignment="1">
      <alignment vertical="center"/>
    </xf>
    <xf numFmtId="0" fontId="22" fillId="0" borderId="4" xfId="16" applyFont="1" applyBorder="1"/>
    <xf numFmtId="0" fontId="22" fillId="0" borderId="1" xfId="16" applyFont="1" applyBorder="1" applyAlignment="1">
      <alignment horizontal="left" vertical="center"/>
    </xf>
    <xf numFmtId="0" fontId="22" fillId="0" borderId="2" xfId="16" applyFont="1" applyBorder="1" applyAlignment="1">
      <alignment horizontal="left" vertical="center"/>
    </xf>
    <xf numFmtId="0" fontId="27" fillId="0" borderId="2" xfId="16" applyFont="1" applyBorder="1"/>
    <xf numFmtId="0" fontId="22" fillId="0" borderId="3" xfId="16" applyFont="1" applyBorder="1" applyAlignment="1">
      <alignment horizontal="left" vertical="center"/>
    </xf>
    <xf numFmtId="0" fontId="22" fillId="0" borderId="8" xfId="16" quotePrefix="1" applyNumberFormat="1" applyFont="1" applyBorder="1" applyAlignment="1">
      <alignment horizontal="center" vertical="top" wrapText="1"/>
    </xf>
    <xf numFmtId="0" fontId="22" fillId="0" borderId="1" xfId="16" quotePrefix="1" applyNumberFormat="1" applyFont="1" applyBorder="1" applyAlignment="1">
      <alignment horizontal="center" vertical="center"/>
    </xf>
    <xf numFmtId="0" fontId="22" fillId="0" borderId="1" xfId="16" quotePrefix="1" applyFont="1" applyBorder="1" applyAlignment="1">
      <alignment horizontal="left" vertical="center" wrapText="1"/>
    </xf>
    <xf numFmtId="0" fontId="22" fillId="0" borderId="12" xfId="16" quotePrefix="1" applyNumberFormat="1" applyFont="1" applyBorder="1" applyAlignment="1">
      <alignment horizontal="center" vertical="top"/>
    </xf>
    <xf numFmtId="0" fontId="22" fillId="0" borderId="12" xfId="16" quotePrefix="1" applyFont="1" applyBorder="1" applyAlignment="1">
      <alignment horizontal="center" vertical="center"/>
    </xf>
    <xf numFmtId="0" fontId="7" fillId="0" borderId="0" xfId="16" quotePrefix="1" applyFont="1" applyBorder="1" applyAlignment="1">
      <alignment horizontal="center" vertical="top"/>
    </xf>
    <xf numFmtId="0" fontId="7" fillId="3" borderId="1" xfId="16" applyFont="1" applyFill="1" applyBorder="1" applyAlignment="1">
      <alignment vertical="center"/>
    </xf>
    <xf numFmtId="0" fontId="21" fillId="0" borderId="3" xfId="12" quotePrefix="1" applyFont="1" applyBorder="1" applyAlignment="1">
      <alignment horizontal="left" vertical="center"/>
    </xf>
    <xf numFmtId="0" fontId="21" fillId="0" borderId="3" xfId="12" applyFont="1" applyBorder="1" applyAlignment="1">
      <alignment vertical="center"/>
    </xf>
    <xf numFmtId="166" fontId="8" fillId="0" borderId="11" xfId="1" applyNumberFormat="1" applyFont="1" applyBorder="1" applyAlignment="1">
      <alignment vertical="center"/>
    </xf>
    <xf numFmtId="166" fontId="8" fillId="0" borderId="11" xfId="0" applyNumberFormat="1" applyFont="1" applyBorder="1" applyAlignment="1">
      <alignment vertical="center"/>
    </xf>
    <xf numFmtId="0" fontId="23" fillId="0" borderId="11" xfId="0" quotePrefix="1" applyFont="1" applyBorder="1" applyAlignment="1">
      <alignment horizontal="center" vertical="center"/>
    </xf>
    <xf numFmtId="0" fontId="2" fillId="0" borderId="0" xfId="0" applyFont="1" applyAlignment="1">
      <alignment horizontal="center" vertical="center" wrapText="1"/>
    </xf>
    <xf numFmtId="0" fontId="23" fillId="0" borderId="11" xfId="0" applyFont="1" applyBorder="1" applyAlignment="1">
      <alignment horizontal="center" vertical="center"/>
    </xf>
    <xf numFmtId="0" fontId="29" fillId="0" borderId="11" xfId="0" applyFont="1" applyBorder="1" applyAlignment="1">
      <alignment vertical="center"/>
    </xf>
    <xf numFmtId="0" fontId="8" fillId="0" borderId="11" xfId="0" applyFont="1" applyBorder="1" applyAlignment="1">
      <alignment horizontal="center" vertical="center"/>
    </xf>
    <xf numFmtId="166" fontId="9" fillId="0" borderId="11" xfId="0" quotePrefix="1" applyNumberFormat="1" applyFont="1" applyBorder="1" applyAlignment="1">
      <alignment horizontal="center" vertical="center"/>
    </xf>
    <xf numFmtId="165" fontId="8" fillId="0" borderId="11" xfId="1" applyNumberFormat="1" applyFont="1" applyBorder="1" applyAlignment="1">
      <alignment horizontal="center" vertical="center"/>
    </xf>
    <xf numFmtId="0" fontId="29" fillId="0" borderId="11" xfId="0" applyFont="1" applyBorder="1" applyAlignment="1">
      <alignment horizontal="center" vertical="center"/>
    </xf>
    <xf numFmtId="0" fontId="2" fillId="0" borderId="0" xfId="0" applyFont="1" applyAlignment="1">
      <alignment horizontal="center" wrapText="1"/>
    </xf>
    <xf numFmtId="165" fontId="11" fillId="0" borderId="11" xfId="1" applyNumberFormat="1" applyFont="1" applyBorder="1" applyAlignment="1">
      <alignment horizontal="center" vertical="center"/>
    </xf>
    <xf numFmtId="0" fontId="29" fillId="0" borderId="11" xfId="0" applyFont="1" applyBorder="1" applyAlignment="1">
      <alignment horizontal="center" vertical="center" wrapText="1"/>
    </xf>
    <xf numFmtId="43" fontId="29" fillId="0" borderId="11" xfId="1" applyFont="1" applyBorder="1" applyAlignment="1">
      <alignment vertical="center"/>
    </xf>
    <xf numFmtId="0" fontId="29" fillId="0" borderId="8" xfId="0" applyFont="1" applyBorder="1" applyAlignment="1">
      <alignment vertical="center"/>
    </xf>
    <xf numFmtId="165" fontId="8" fillId="0" borderId="8" xfId="1" applyNumberFormat="1" applyFont="1" applyBorder="1" applyAlignment="1">
      <alignment horizontal="center" vertical="center"/>
    </xf>
    <xf numFmtId="166" fontId="8" fillId="0" borderId="8" xfId="1" applyNumberFormat="1" applyFont="1" applyBorder="1" applyAlignment="1">
      <alignment vertical="center"/>
    </xf>
    <xf numFmtId="166" fontId="8" fillId="0" borderId="8" xfId="0" applyNumberFormat="1" applyFont="1" applyBorder="1" applyAlignment="1">
      <alignment vertical="center"/>
    </xf>
    <xf numFmtId="0" fontId="8" fillId="0" borderId="11" xfId="0" applyFont="1" applyBorder="1" applyAlignment="1">
      <alignment horizontal="center" vertical="center" wrapText="1"/>
    </xf>
    <xf numFmtId="0" fontId="22" fillId="0" borderId="11" xfId="0" applyFont="1" applyBorder="1" applyAlignment="1">
      <alignment vertical="center"/>
    </xf>
    <xf numFmtId="0" fontId="22" fillId="0" borderId="11" xfId="0" applyFont="1" applyBorder="1" applyAlignment="1">
      <alignment horizontal="center" vertical="center"/>
    </xf>
    <xf numFmtId="0" fontId="1" fillId="0" borderId="9" xfId="18" applyFont="1" applyBorder="1"/>
    <xf numFmtId="1" fontId="15" fillId="3" borderId="6" xfId="2" applyNumberFormat="1" applyFont="1" applyFill="1" applyBorder="1" applyAlignment="1">
      <alignment horizontal="center" vertical="center" wrapText="1"/>
    </xf>
    <xf numFmtId="1" fontId="15" fillId="3" borderId="11" xfId="2" applyNumberFormat="1" applyFont="1" applyFill="1" applyBorder="1" applyAlignment="1">
      <alignment horizontal="center" vertical="center" wrapText="1"/>
    </xf>
    <xf numFmtId="1" fontId="15" fillId="3" borderId="7" xfId="2" applyNumberFormat="1" applyFont="1" applyFill="1" applyBorder="1" applyAlignment="1">
      <alignment horizontal="center" vertical="center" wrapText="1"/>
    </xf>
    <xf numFmtId="0" fontId="1" fillId="0" borderId="11" xfId="18" applyFont="1" applyBorder="1"/>
    <xf numFmtId="0" fontId="1" fillId="0" borderId="11" xfId="19" applyFont="1" applyBorder="1"/>
    <xf numFmtId="0" fontId="1" fillId="0" borderId="11" xfId="20" applyFont="1" applyBorder="1"/>
    <xf numFmtId="0" fontId="5" fillId="0" borderId="6" xfId="16" applyFont="1" applyBorder="1" applyAlignment="1">
      <alignment vertical="center"/>
    </xf>
    <xf numFmtId="1" fontId="9" fillId="2" borderId="1" xfId="2" quotePrefix="1" applyNumberFormat="1" applyFont="1" applyFill="1" applyBorder="1" applyAlignment="1">
      <alignment horizontal="center" vertical="center" wrapText="1"/>
    </xf>
    <xf numFmtId="1" fontId="9" fillId="2" borderId="5" xfId="2" quotePrefix="1" applyNumberFormat="1" applyFont="1" applyFill="1" applyBorder="1" applyAlignment="1">
      <alignment horizontal="center" vertical="center" wrapText="1"/>
    </xf>
    <xf numFmtId="49" fontId="9" fillId="2" borderId="5" xfId="2" applyNumberFormat="1" applyFont="1" applyFill="1" applyBorder="1" applyAlignment="1">
      <alignment horizontal="center" vertical="center" wrapText="1"/>
    </xf>
    <xf numFmtId="0" fontId="1" fillId="0" borderId="9" xfId="21" applyFont="1" applyBorder="1"/>
    <xf numFmtId="1" fontId="9" fillId="3" borderId="6" xfId="2" quotePrefix="1" applyNumberFormat="1" applyFont="1" applyFill="1" applyBorder="1" applyAlignment="1">
      <alignment horizontal="center" vertical="center" wrapText="1"/>
    </xf>
    <xf numFmtId="1" fontId="9" fillId="3" borderId="11" xfId="2" applyNumberFormat="1" applyFont="1" applyFill="1" applyBorder="1" applyAlignment="1">
      <alignment horizontal="center" vertical="center" wrapText="1"/>
    </xf>
    <xf numFmtId="1" fontId="9" fillId="3" borderId="7" xfId="2" quotePrefix="1" applyNumberFormat="1" applyFont="1" applyFill="1" applyBorder="1" applyAlignment="1">
      <alignment horizontal="center" vertical="center" wrapText="1"/>
    </xf>
    <xf numFmtId="0" fontId="1" fillId="0" borderId="11" xfId="21" applyFont="1" applyBorder="1"/>
    <xf numFmtId="0" fontId="1" fillId="0" borderId="8" xfId="21" applyFont="1" applyBorder="1"/>
    <xf numFmtId="1" fontId="9" fillId="3" borderId="15" xfId="2" quotePrefix="1" applyNumberFormat="1" applyFont="1" applyFill="1" applyBorder="1" applyAlignment="1">
      <alignment horizontal="center" vertical="center" wrapText="1"/>
    </xf>
    <xf numFmtId="1" fontId="9" fillId="3" borderId="8" xfId="2" applyNumberFormat="1" applyFont="1" applyFill="1" applyBorder="1" applyAlignment="1">
      <alignment horizontal="center" vertical="center" wrapText="1"/>
    </xf>
    <xf numFmtId="1" fontId="9" fillId="3" borderId="13" xfId="2" quotePrefix="1" applyNumberFormat="1" applyFont="1" applyFill="1" applyBorder="1" applyAlignment="1">
      <alignment horizontal="center" vertical="center" wrapText="1"/>
    </xf>
    <xf numFmtId="1" fontId="9" fillId="3" borderId="15" xfId="2" applyNumberFormat="1" applyFont="1" applyFill="1" applyBorder="1" applyAlignment="1">
      <alignment horizontal="center" vertical="center" wrapText="1"/>
    </xf>
    <xf numFmtId="1" fontId="9" fillId="3" borderId="13" xfId="2" applyNumberFormat="1" applyFont="1" applyFill="1" applyBorder="1" applyAlignment="1">
      <alignment horizontal="center" vertical="center" wrapText="1"/>
    </xf>
    <xf numFmtId="1" fontId="5" fillId="0" borderId="7" xfId="16" applyNumberFormat="1" applyFont="1" applyBorder="1" applyAlignment="1">
      <alignment horizontal="center" vertical="center"/>
    </xf>
    <xf numFmtId="1" fontId="9" fillId="3" borderId="6" xfId="2" applyNumberFormat="1" applyFont="1" applyFill="1" applyBorder="1" applyAlignment="1">
      <alignment horizontal="center" vertical="center" wrapText="1"/>
    </xf>
    <xf numFmtId="1" fontId="9" fillId="3" borderId="7" xfId="2" applyNumberFormat="1" applyFont="1" applyFill="1" applyBorder="1" applyAlignment="1">
      <alignment horizontal="center" vertical="center" wrapText="1"/>
    </xf>
    <xf numFmtId="1" fontId="9" fillId="2" borderId="2" xfId="2" quotePrefix="1" applyNumberFormat="1" applyFont="1" applyFill="1" applyBorder="1" applyAlignment="1">
      <alignment horizontal="center" vertical="center" wrapText="1"/>
    </xf>
    <xf numFmtId="49" fontId="5" fillId="4" borderId="5" xfId="0" applyNumberFormat="1" applyFont="1" applyFill="1" applyBorder="1" applyAlignment="1">
      <alignment horizontal="center"/>
    </xf>
    <xf numFmtId="0" fontId="22" fillId="0" borderId="8" xfId="16" applyNumberFormat="1" applyFont="1" applyBorder="1" applyAlignment="1">
      <alignment horizontal="center" vertical="top" wrapText="1"/>
    </xf>
    <xf numFmtId="43" fontId="9" fillId="0" borderId="8" xfId="1" quotePrefix="1" applyFont="1" applyBorder="1" applyAlignment="1">
      <alignment horizontal="center" vertical="center"/>
    </xf>
    <xf numFmtId="43" fontId="10" fillId="0" borderId="11" xfId="1" applyFont="1" applyBorder="1" applyAlignment="1">
      <alignment vertical="top"/>
    </xf>
    <xf numFmtId="0" fontId="8" fillId="0" borderId="11" xfId="0" applyFont="1" applyBorder="1" applyAlignment="1">
      <alignment wrapText="1"/>
    </xf>
    <xf numFmtId="43" fontId="23" fillId="0" borderId="5" xfId="1" applyFont="1" applyBorder="1" applyAlignment="1">
      <alignment horizontal="center" vertical="center"/>
    </xf>
    <xf numFmtId="0" fontId="28" fillId="2" borderId="5" xfId="16" applyFont="1" applyFill="1" applyBorder="1" applyAlignment="1">
      <alignment horizontal="center" vertical="center" wrapText="1"/>
    </xf>
    <xf numFmtId="0" fontId="22" fillId="0" borderId="5" xfId="16" quotePrefix="1" applyFont="1" applyBorder="1" applyAlignment="1">
      <alignment horizontal="center" vertical="center" wrapText="1"/>
    </xf>
    <xf numFmtId="0" fontId="22" fillId="0" borderId="3" xfId="16" quotePrefix="1" applyFont="1" applyBorder="1" applyAlignment="1">
      <alignment horizontal="center" vertical="center" wrapText="1"/>
    </xf>
    <xf numFmtId="0" fontId="27" fillId="2" borderId="1" xfId="16" applyFont="1" applyFill="1" applyBorder="1" applyAlignment="1">
      <alignment horizontal="center" vertical="center" wrapText="1"/>
    </xf>
    <xf numFmtId="0" fontId="22" fillId="0" borderId="12" xfId="16" quotePrefix="1" applyFont="1" applyBorder="1" applyAlignment="1">
      <alignment horizontal="center" vertical="center"/>
    </xf>
    <xf numFmtId="0" fontId="22" fillId="0" borderId="1" xfId="16" quotePrefix="1" applyFont="1" applyBorder="1" applyAlignment="1">
      <alignment horizontal="center" vertical="top" wrapText="1"/>
    </xf>
    <xf numFmtId="0" fontId="22" fillId="0" borderId="15" xfId="16" quotePrefix="1" applyFont="1" applyBorder="1" applyAlignment="1">
      <alignment horizontal="center" vertical="top" wrapText="1"/>
    </xf>
    <xf numFmtId="0" fontId="22" fillId="0" borderId="14" xfId="16" quotePrefix="1" applyFont="1" applyBorder="1" applyAlignment="1">
      <alignment horizontal="center" vertical="top" wrapText="1"/>
    </xf>
    <xf numFmtId="0" fontId="22" fillId="0" borderId="13" xfId="16" quotePrefix="1" applyFont="1" applyBorder="1" applyAlignment="1">
      <alignment horizontal="center" vertical="top" wrapText="1"/>
    </xf>
    <xf numFmtId="0" fontId="22" fillId="0" borderId="1" xfId="16" applyFont="1" applyBorder="1" applyAlignment="1">
      <alignment horizontal="left" vertical="center"/>
    </xf>
    <xf numFmtId="0" fontId="22" fillId="0" borderId="2" xfId="16" applyFont="1" applyBorder="1" applyAlignment="1">
      <alignment horizontal="left" vertical="center"/>
    </xf>
    <xf numFmtId="0" fontId="22" fillId="0" borderId="3" xfId="16" applyFont="1" applyBorder="1" applyAlignment="1">
      <alignment horizontal="left" vertical="center"/>
    </xf>
    <xf numFmtId="0" fontId="7" fillId="0" borderId="1" xfId="16" applyFont="1" applyBorder="1" applyAlignment="1">
      <alignment horizontal="left" vertical="center"/>
    </xf>
    <xf numFmtId="0" fontId="7" fillId="0" borderId="1" xfId="16" applyFont="1" applyBorder="1" applyAlignment="1">
      <alignment horizontal="left" vertical="center" wrapText="1"/>
    </xf>
    <xf numFmtId="0" fontId="7" fillId="0" borderId="2" xfId="16" applyFont="1" applyBorder="1" applyAlignment="1">
      <alignment horizontal="left" vertical="center" wrapText="1"/>
    </xf>
    <xf numFmtId="0" fontId="27" fillId="0" borderId="11" xfId="0" quotePrefix="1" applyFont="1" applyBorder="1" applyAlignment="1">
      <alignment horizontal="center" vertical="center"/>
    </xf>
    <xf numFmtId="0" fontId="9" fillId="2" borderId="5" xfId="16" applyFont="1" applyFill="1" applyBorder="1" applyAlignment="1">
      <alignment horizontal="center" vertical="center"/>
    </xf>
    <xf numFmtId="0" fontId="22" fillId="3" borderId="1" xfId="16" quotePrefix="1" applyNumberFormat="1" applyFont="1" applyFill="1" applyBorder="1" applyAlignment="1">
      <alignment horizontal="center" vertical="top"/>
    </xf>
    <xf numFmtId="0" fontId="30" fillId="0" borderId="0" xfId="16" applyFont="1"/>
    <xf numFmtId="0" fontId="22" fillId="0" borderId="2" xfId="16" quotePrefix="1" applyFont="1" applyBorder="1" applyAlignment="1">
      <alignment horizontal="center" vertical="center"/>
    </xf>
    <xf numFmtId="0" fontId="22" fillId="0" borderId="2" xfId="16" quotePrefix="1" applyFont="1" applyBorder="1" applyAlignment="1">
      <alignment vertical="center"/>
    </xf>
    <xf numFmtId="0" fontId="22" fillId="0" borderId="3" xfId="16" quotePrefix="1" applyFont="1" applyBorder="1" applyAlignment="1">
      <alignment vertical="center"/>
    </xf>
    <xf numFmtId="0" fontId="22" fillId="0" borderId="2" xfId="16" quotePrefix="1" applyFont="1" applyBorder="1" applyAlignment="1">
      <alignment horizontal="center" vertical="top" wrapText="1"/>
    </xf>
    <xf numFmtId="0" fontId="22" fillId="0" borderId="1" xfId="16" applyNumberFormat="1" applyFont="1" applyBorder="1" applyAlignment="1">
      <alignment horizontal="center" vertical="center"/>
    </xf>
    <xf numFmtId="0" fontId="22" fillId="0" borderId="8" xfId="16" quotePrefix="1" applyNumberFormat="1" applyFont="1" applyBorder="1" applyAlignment="1">
      <alignment horizontal="center" vertical="center" wrapText="1"/>
    </xf>
    <xf numFmtId="0" fontId="22" fillId="0" borderId="8" xfId="16" quotePrefix="1" applyNumberFormat="1" applyFont="1" applyBorder="1" applyAlignment="1">
      <alignment horizontal="center" vertical="center"/>
    </xf>
    <xf numFmtId="0" fontId="22" fillId="3" borderId="8" xfId="16" quotePrefix="1" applyNumberFormat="1" applyFont="1" applyFill="1" applyBorder="1" applyAlignment="1">
      <alignment horizontal="center" vertical="center"/>
    </xf>
    <xf numFmtId="0" fontId="7" fillId="0" borderId="0" xfId="16" applyFont="1" applyBorder="1" applyAlignment="1">
      <alignment vertical="center"/>
    </xf>
    <xf numFmtId="0" fontId="8" fillId="0" borderId="0" xfId="16" applyFont="1" applyBorder="1"/>
    <xf numFmtId="0" fontId="12" fillId="0" borderId="3" xfId="12" applyFont="1" applyBorder="1" applyAlignment="1"/>
    <xf numFmtId="0" fontId="7" fillId="0" borderId="3" xfId="12" applyFont="1" applyBorder="1" applyAlignment="1">
      <alignment vertical="center" wrapText="1"/>
    </xf>
    <xf numFmtId="0" fontId="21" fillId="0" borderId="3" xfId="12" applyFont="1" applyBorder="1" applyAlignment="1">
      <alignment vertical="center" wrapText="1"/>
    </xf>
    <xf numFmtId="0" fontId="20" fillId="0" borderId="3" xfId="12" applyFont="1" applyBorder="1"/>
    <xf numFmtId="0" fontId="7" fillId="0" borderId="3" xfId="12" applyFont="1" applyBorder="1" applyAlignment="1">
      <alignment vertical="center"/>
    </xf>
    <xf numFmtId="0" fontId="9" fillId="0" borderId="0" xfId="16" applyFont="1" applyBorder="1" applyAlignment="1">
      <alignment vertical="center"/>
    </xf>
    <xf numFmtId="0" fontId="10" fillId="0" borderId="0" xfId="16" applyFont="1" applyBorder="1"/>
    <xf numFmtId="0" fontId="21" fillId="0" borderId="3" xfId="12" quotePrefix="1" applyFont="1" applyBorder="1" applyAlignment="1">
      <alignment horizontal="left" vertical="center" wrapText="1"/>
    </xf>
    <xf numFmtId="0" fontId="21" fillId="0" borderId="3" xfId="12" quotePrefix="1" applyNumberFormat="1" applyFont="1" applyBorder="1" applyAlignment="1">
      <alignment horizontal="left" vertical="center" wrapText="1"/>
    </xf>
    <xf numFmtId="0" fontId="21" fillId="0" borderId="3" xfId="12" quotePrefix="1" applyNumberFormat="1" applyFont="1" applyBorder="1" applyAlignment="1">
      <alignment horizontal="left" vertical="center"/>
    </xf>
    <xf numFmtId="0" fontId="7" fillId="0" borderId="0" xfId="16" applyFont="1" applyBorder="1" applyAlignment="1">
      <alignment horizontal="left" vertical="center" wrapText="1"/>
    </xf>
    <xf numFmtId="0" fontId="21" fillId="0" borderId="0" xfId="12" quotePrefix="1" applyFont="1" applyBorder="1" applyAlignment="1">
      <alignment vertical="center"/>
    </xf>
    <xf numFmtId="0" fontId="5" fillId="3" borderId="0" xfId="16" applyFont="1" applyFill="1"/>
    <xf numFmtId="0" fontId="21" fillId="3" borderId="3" xfId="12" quotePrefix="1" applyFont="1" applyFill="1" applyBorder="1" applyAlignment="1">
      <alignment horizontal="left" vertical="center" wrapText="1"/>
    </xf>
    <xf numFmtId="0" fontId="7" fillId="3" borderId="5" xfId="16" applyFont="1" applyFill="1" applyBorder="1" applyAlignment="1">
      <alignment vertical="center"/>
    </xf>
    <xf numFmtId="0" fontId="12" fillId="0" borderId="5" xfId="12" applyFont="1" applyBorder="1" applyAlignment="1"/>
    <xf numFmtId="0" fontId="7" fillId="0" borderId="5" xfId="16" applyFont="1" applyBorder="1" applyAlignment="1">
      <alignment horizontal="left" vertical="center"/>
    </xf>
    <xf numFmtId="0" fontId="20" fillId="0" borderId="5" xfId="12" applyFont="1" applyBorder="1"/>
    <xf numFmtId="0" fontId="20" fillId="0" borderId="5" xfId="12" applyFont="1" applyBorder="1"/>
    <xf numFmtId="43" fontId="10" fillId="0" borderId="5" xfId="13" applyNumberFormat="1" applyFont="1" applyBorder="1"/>
    <xf numFmtId="43" fontId="23" fillId="0" borderId="5" xfId="13" applyNumberFormat="1" applyFont="1" applyBorder="1" applyAlignment="1">
      <alignment horizontal="center" vertical="center"/>
    </xf>
    <xf numFmtId="167" fontId="8" fillId="0" borderId="11" xfId="1" applyNumberFormat="1" applyFont="1" applyBorder="1" applyAlignment="1">
      <alignment horizontal="center" vertical="center"/>
    </xf>
    <xf numFmtId="0" fontId="8" fillId="0" borderId="11" xfId="1" applyNumberFormat="1" applyFont="1" applyBorder="1" applyAlignment="1">
      <alignment horizontal="center" vertical="center"/>
    </xf>
    <xf numFmtId="0" fontId="27" fillId="0" borderId="11" xfId="0" applyFont="1" applyBorder="1" applyAlignment="1">
      <alignment horizontal="center" vertical="center"/>
    </xf>
    <xf numFmtId="43" fontId="0" fillId="0" borderId="0" xfId="1" applyFont="1" applyAlignment="1">
      <alignment horizontal="center"/>
    </xf>
    <xf numFmtId="43" fontId="8" fillId="0" borderId="11" xfId="1" applyFont="1" applyBorder="1" applyAlignment="1">
      <alignment horizontal="center"/>
    </xf>
    <xf numFmtId="43" fontId="30" fillId="0" borderId="11" xfId="1" quotePrefix="1" applyFont="1" applyBorder="1" applyAlignment="1">
      <alignment horizontal="center"/>
    </xf>
    <xf numFmtId="166" fontId="29" fillId="0" borderId="11" xfId="0" applyNumberFormat="1" applyFont="1" applyBorder="1" applyAlignment="1">
      <alignment vertical="center"/>
    </xf>
    <xf numFmtId="0" fontId="22" fillId="3" borderId="1" xfId="16" quotePrefix="1" applyFont="1" applyFill="1" applyBorder="1" applyAlignment="1">
      <alignment horizontal="center" vertical="center"/>
    </xf>
    <xf numFmtId="0" fontId="22" fillId="3" borderId="1" xfId="16" quotePrefix="1" applyFont="1" applyFill="1" applyBorder="1" applyAlignment="1">
      <alignment vertical="center"/>
    </xf>
    <xf numFmtId="0" fontId="22" fillId="3" borderId="5" xfId="16" quotePrefix="1" applyFont="1" applyFill="1" applyBorder="1" applyAlignment="1">
      <alignment vertical="center"/>
    </xf>
    <xf numFmtId="0" fontId="22" fillId="3" borderId="1" xfId="16" quotePrefix="1" applyFont="1" applyFill="1" applyBorder="1" applyAlignment="1">
      <alignment vertical="top" wrapText="1"/>
    </xf>
    <xf numFmtId="0" fontId="22" fillId="3" borderId="5" xfId="16" quotePrefix="1" applyFont="1" applyFill="1" applyBorder="1" applyAlignment="1">
      <alignment horizontal="center" vertical="top" wrapText="1"/>
    </xf>
    <xf numFmtId="0" fontId="7" fillId="3" borderId="1" xfId="16" quotePrefix="1" applyFont="1" applyFill="1" applyBorder="1" applyAlignment="1">
      <alignment horizontal="center" vertical="center"/>
    </xf>
    <xf numFmtId="0" fontId="7" fillId="3" borderId="1" xfId="16" quotePrefix="1" applyFont="1" applyFill="1" applyBorder="1" applyAlignment="1">
      <alignment vertical="center"/>
    </xf>
    <xf numFmtId="0" fontId="7" fillId="3" borderId="5" xfId="16" quotePrefix="1" applyFont="1" applyFill="1" applyBorder="1" applyAlignment="1">
      <alignment vertical="center"/>
    </xf>
    <xf numFmtId="0" fontId="7" fillId="3" borderId="1" xfId="16" quotePrefix="1" applyFont="1" applyFill="1" applyBorder="1" applyAlignment="1">
      <alignment vertical="top" wrapText="1"/>
    </xf>
    <xf numFmtId="0" fontId="7" fillId="3" borderId="5" xfId="16" quotePrefix="1" applyFont="1" applyFill="1" applyBorder="1" applyAlignment="1">
      <alignment horizontal="center" vertical="top" wrapText="1"/>
    </xf>
    <xf numFmtId="0" fontId="22" fillId="0" borderId="1" xfId="16" quotePrefix="1" applyFont="1" applyBorder="1" applyAlignment="1">
      <alignment horizontal="center" vertical="center" wrapText="1"/>
    </xf>
    <xf numFmtId="0" fontId="22" fillId="3" borderId="5" xfId="16" quotePrefix="1" applyFont="1" applyFill="1" applyBorder="1" applyAlignment="1">
      <alignment horizontal="center" vertical="center"/>
    </xf>
    <xf numFmtId="0" fontId="22" fillId="3" borderId="1" xfId="16" quotePrefix="1" applyFont="1" applyFill="1" applyBorder="1" applyAlignment="1">
      <alignment horizontal="center" vertical="center" wrapText="1"/>
    </xf>
    <xf numFmtId="0" fontId="22" fillId="3" borderId="5" xfId="16" quotePrefix="1" applyFont="1" applyFill="1" applyBorder="1" applyAlignment="1">
      <alignment horizontal="center" vertical="center" wrapText="1"/>
    </xf>
    <xf numFmtId="0" fontId="22" fillId="3" borderId="12" xfId="16" quotePrefix="1" applyFont="1" applyFill="1" applyBorder="1" applyAlignment="1">
      <alignment horizontal="center" vertical="center"/>
    </xf>
    <xf numFmtId="0" fontId="22" fillId="3" borderId="9" xfId="16" quotePrefix="1" applyFont="1" applyFill="1" applyBorder="1" applyAlignment="1">
      <alignment horizontal="center" vertical="center"/>
    </xf>
    <xf numFmtId="0" fontId="22" fillId="3" borderId="12" xfId="16" quotePrefix="1" applyFont="1" applyFill="1" applyBorder="1" applyAlignment="1">
      <alignment horizontal="center" vertical="top" wrapText="1"/>
    </xf>
    <xf numFmtId="0" fontId="22" fillId="3" borderId="9" xfId="16" quotePrefix="1" applyFont="1" applyFill="1" applyBorder="1" applyAlignment="1">
      <alignment horizontal="center" vertical="top" wrapText="1"/>
    </xf>
    <xf numFmtId="0" fontId="21" fillId="3" borderId="3" xfId="12" applyFont="1" applyFill="1" applyBorder="1" applyAlignment="1">
      <alignment vertical="center"/>
    </xf>
    <xf numFmtId="9" fontId="21" fillId="0" borderId="3" xfId="12" quotePrefix="1" applyNumberFormat="1" applyFont="1" applyBorder="1" applyAlignment="1">
      <alignment horizontal="left" vertical="center"/>
    </xf>
    <xf numFmtId="9" fontId="21" fillId="3" borderId="3" xfId="22" applyFont="1" applyFill="1" applyBorder="1" applyAlignment="1">
      <alignment horizontal="left" vertical="center"/>
    </xf>
    <xf numFmtId="0" fontId="21" fillId="3" borderId="3" xfId="12" quotePrefix="1" applyFont="1" applyFill="1" applyBorder="1" applyAlignment="1">
      <alignment horizontal="left" vertical="center"/>
    </xf>
    <xf numFmtId="0" fontId="21" fillId="3" borderId="3" xfId="12" applyFont="1" applyFill="1" applyBorder="1" applyAlignment="1">
      <alignment vertical="center" wrapText="1"/>
    </xf>
    <xf numFmtId="0" fontId="21" fillId="3" borderId="3" xfId="12" quotePrefix="1" applyFont="1" applyFill="1" applyBorder="1" applyAlignment="1">
      <alignment vertical="center"/>
    </xf>
    <xf numFmtId="0" fontId="22" fillId="0" borderId="1" xfId="16" quotePrefix="1" applyFont="1" applyFill="1" applyBorder="1" applyAlignment="1">
      <alignment horizontal="center" vertical="center"/>
    </xf>
    <xf numFmtId="0" fontId="22" fillId="0" borderId="1" xfId="16" quotePrefix="1" applyFont="1" applyFill="1" applyBorder="1" applyAlignment="1">
      <alignment vertical="center"/>
    </xf>
    <xf numFmtId="0" fontId="22" fillId="0" borderId="5" xfId="16" quotePrefix="1" applyFont="1" applyFill="1" applyBorder="1" applyAlignment="1">
      <alignment vertical="center"/>
    </xf>
    <xf numFmtId="0" fontId="22" fillId="0" borderId="1" xfId="16" quotePrefix="1" applyFont="1" applyFill="1" applyBorder="1" applyAlignment="1">
      <alignment vertical="top" wrapText="1"/>
    </xf>
    <xf numFmtId="0" fontId="22" fillId="0" borderId="5" xfId="16" quotePrefix="1" applyFont="1" applyFill="1" applyBorder="1" applyAlignment="1">
      <alignment horizontal="center" vertical="top" wrapText="1"/>
    </xf>
    <xf numFmtId="0" fontId="21" fillId="0" borderId="3" xfId="12" applyFont="1" applyFill="1" applyBorder="1" applyAlignment="1">
      <alignment vertical="center"/>
    </xf>
    <xf numFmtId="0" fontId="22" fillId="3" borderId="8" xfId="16" quotePrefix="1" applyNumberFormat="1" applyFont="1" applyFill="1" applyBorder="1" applyAlignment="1">
      <alignment horizontal="center" vertical="top"/>
    </xf>
    <xf numFmtId="0" fontId="26" fillId="0" borderId="0" xfId="7" applyFont="1" applyAlignment="1">
      <alignment horizontal="center" wrapText="1"/>
    </xf>
    <xf numFmtId="0" fontId="26" fillId="0" borderId="0" xfId="7" applyFont="1" applyAlignment="1">
      <alignment horizontal="center" vertical="center" wrapText="1"/>
    </xf>
    <xf numFmtId="0" fontId="26" fillId="0" borderId="0" xfId="7" applyFont="1" applyAlignment="1">
      <alignment horizontal="center" vertical="center"/>
    </xf>
    <xf numFmtId="0" fontId="24" fillId="0" borderId="4" xfId="17" applyFont="1" applyBorder="1" applyAlignment="1">
      <alignment horizontal="center" vertical="center"/>
    </xf>
    <xf numFmtId="0" fontId="25" fillId="0" borderId="0" xfId="17" applyFont="1" applyAlignment="1">
      <alignment horizontal="center" vertical="top" wrapText="1"/>
    </xf>
    <xf numFmtId="0" fontId="25" fillId="0" borderId="0" xfId="17" applyFont="1" applyAlignment="1">
      <alignment horizontal="center" vertical="top"/>
    </xf>
    <xf numFmtId="0" fontId="6" fillId="2" borderId="1" xfId="9" applyFont="1" applyFill="1" applyBorder="1" applyAlignment="1">
      <alignment horizontal="center" vertical="center" wrapText="1"/>
    </xf>
    <xf numFmtId="0" fontId="6" fillId="2" borderId="2" xfId="9" applyFont="1" applyFill="1" applyBorder="1" applyAlignment="1">
      <alignment horizontal="center" vertical="center" wrapText="1"/>
    </xf>
    <xf numFmtId="0" fontId="6" fillId="2" borderId="3" xfId="9" applyFont="1" applyFill="1" applyBorder="1" applyAlignment="1">
      <alignment horizontal="center" vertical="center" wrapText="1"/>
    </xf>
    <xf numFmtId="0" fontId="22" fillId="0" borderId="1" xfId="16" applyFont="1" applyBorder="1" applyAlignment="1">
      <alignment horizontal="left" vertical="center" wrapText="1"/>
    </xf>
    <xf numFmtId="0" fontId="22" fillId="0" borderId="2" xfId="16" applyFont="1" applyBorder="1" applyAlignment="1">
      <alignment horizontal="left" vertical="center" wrapText="1"/>
    </xf>
    <xf numFmtId="0" fontId="22" fillId="0" borderId="3" xfId="16" applyFont="1" applyBorder="1" applyAlignment="1">
      <alignment horizontal="left" vertical="center" wrapText="1"/>
    </xf>
    <xf numFmtId="0" fontId="27" fillId="2" borderId="1" xfId="16" applyFont="1" applyFill="1" applyBorder="1" applyAlignment="1">
      <alignment horizontal="center" vertical="center" wrapText="1"/>
    </xf>
    <xf numFmtId="0" fontId="27" fillId="2" borderId="2" xfId="16" applyFont="1" applyFill="1" applyBorder="1" applyAlignment="1">
      <alignment horizontal="center" vertical="center" wrapText="1"/>
    </xf>
    <xf numFmtId="0" fontId="27" fillId="2" borderId="3" xfId="16" applyFont="1" applyFill="1" applyBorder="1" applyAlignment="1">
      <alignment horizontal="center" vertical="center" wrapText="1"/>
    </xf>
    <xf numFmtId="0" fontId="27" fillId="2" borderId="9" xfId="16" applyFont="1" applyFill="1" applyBorder="1" applyAlignment="1">
      <alignment horizontal="center" vertical="center" wrapText="1"/>
    </xf>
    <xf numFmtId="0" fontId="27" fillId="2" borderId="8" xfId="16" applyFont="1" applyFill="1" applyBorder="1" applyAlignment="1">
      <alignment horizontal="center" vertical="center" wrapText="1"/>
    </xf>
    <xf numFmtId="0" fontId="27" fillId="2" borderId="12" xfId="16" applyFont="1" applyFill="1" applyBorder="1" applyAlignment="1">
      <alignment horizontal="center" vertical="center" wrapText="1"/>
    </xf>
    <xf numFmtId="0" fontId="27" fillId="2" borderId="4" xfId="16" applyFont="1" applyFill="1" applyBorder="1" applyAlignment="1">
      <alignment horizontal="center" vertical="center" wrapText="1"/>
    </xf>
    <xf numFmtId="0" fontId="27" fillId="2" borderId="10" xfId="16" applyFont="1" applyFill="1" applyBorder="1" applyAlignment="1">
      <alignment horizontal="center" vertical="center" wrapText="1"/>
    </xf>
    <xf numFmtId="0" fontId="27" fillId="2" borderId="15" xfId="16" applyFont="1" applyFill="1" applyBorder="1" applyAlignment="1">
      <alignment horizontal="center" vertical="center" wrapText="1"/>
    </xf>
    <xf numFmtId="0" fontId="27" fillId="2" borderId="14" xfId="16" applyFont="1" applyFill="1" applyBorder="1" applyAlignment="1">
      <alignment horizontal="center" vertical="center" wrapText="1"/>
    </xf>
    <xf numFmtId="0" fontId="27" fillId="2" borderId="13" xfId="16" applyFont="1" applyFill="1" applyBorder="1" applyAlignment="1">
      <alignment horizontal="center" vertical="center" wrapText="1"/>
    </xf>
    <xf numFmtId="0" fontId="28" fillId="2" borderId="5" xfId="16" applyFont="1" applyFill="1" applyBorder="1" applyAlignment="1">
      <alignment horizontal="center" vertical="center" wrapText="1"/>
    </xf>
    <xf numFmtId="0" fontId="22" fillId="0" borderId="1" xfId="16" applyFont="1" applyBorder="1" applyAlignment="1">
      <alignment horizontal="center" vertical="center" wrapText="1"/>
    </xf>
    <xf numFmtId="0" fontId="22" fillId="0" borderId="2" xfId="16" applyFont="1" applyBorder="1" applyAlignment="1">
      <alignment horizontal="center" vertical="center" wrapText="1"/>
    </xf>
    <xf numFmtId="0" fontId="22" fillId="0" borderId="3" xfId="16" applyFont="1" applyBorder="1" applyAlignment="1">
      <alignment horizontal="center" vertical="center" wrapText="1"/>
    </xf>
    <xf numFmtId="0" fontId="22" fillId="0" borderId="2" xfId="16" applyFont="1" applyBorder="1" applyAlignment="1">
      <alignment horizontal="left" vertical="center"/>
    </xf>
    <xf numFmtId="0" fontId="22" fillId="0" borderId="3" xfId="16" applyFont="1" applyBorder="1" applyAlignment="1">
      <alignment horizontal="left" vertical="center"/>
    </xf>
    <xf numFmtId="0" fontId="22" fillId="0" borderId="1" xfId="16" applyFont="1" applyFill="1" applyBorder="1" applyAlignment="1">
      <alignment horizontal="left" vertical="center" wrapText="1"/>
    </xf>
    <xf numFmtId="0" fontId="22" fillId="0" borderId="2" xfId="16" applyFont="1" applyFill="1" applyBorder="1" applyAlignment="1">
      <alignment horizontal="left" vertical="center" wrapText="1"/>
    </xf>
    <xf numFmtId="0" fontId="22" fillId="0" borderId="3" xfId="16" applyFont="1" applyFill="1" applyBorder="1" applyAlignment="1">
      <alignment horizontal="left" vertical="center" wrapText="1"/>
    </xf>
    <xf numFmtId="0" fontId="27" fillId="2" borderId="1" xfId="16" applyFont="1" applyFill="1" applyBorder="1" applyAlignment="1">
      <alignment horizontal="center" vertical="center"/>
    </xf>
    <xf numFmtId="0" fontId="27" fillId="2" borderId="2" xfId="16" applyFont="1" applyFill="1" applyBorder="1" applyAlignment="1">
      <alignment horizontal="center" vertical="center"/>
    </xf>
    <xf numFmtId="0" fontId="27" fillId="2" borderId="3" xfId="16" applyFont="1" applyFill="1" applyBorder="1" applyAlignment="1">
      <alignment horizontal="center" vertical="center"/>
    </xf>
    <xf numFmtId="0" fontId="22" fillId="0" borderId="12" xfId="16" applyFont="1" applyBorder="1" applyAlignment="1">
      <alignment horizontal="center" vertical="center" wrapText="1"/>
    </xf>
    <xf numFmtId="0" fontId="22" fillId="0" borderId="4" xfId="16" quotePrefix="1" applyFont="1" applyBorder="1" applyAlignment="1">
      <alignment horizontal="center" vertical="center" wrapText="1"/>
    </xf>
    <xf numFmtId="0" fontId="22" fillId="0" borderId="10" xfId="16" quotePrefix="1" applyFont="1" applyBorder="1" applyAlignment="1">
      <alignment horizontal="center" vertical="center" wrapText="1"/>
    </xf>
    <xf numFmtId="0" fontId="22" fillId="0" borderId="6" xfId="16" quotePrefix="1" applyFont="1" applyBorder="1" applyAlignment="1">
      <alignment horizontal="center" vertical="center" wrapText="1"/>
    </xf>
    <xf numFmtId="0" fontId="22" fillId="0" borderId="0" xfId="16" quotePrefix="1" applyFont="1" applyBorder="1" applyAlignment="1">
      <alignment horizontal="center" vertical="center" wrapText="1"/>
    </xf>
    <xf numFmtId="0" fontId="22" fillId="0" borderId="7" xfId="16" quotePrefix="1" applyFont="1" applyBorder="1" applyAlignment="1">
      <alignment horizontal="center" vertical="center" wrapText="1"/>
    </xf>
    <xf numFmtId="0" fontId="22" fillId="0" borderId="15" xfId="16" quotePrefix="1" applyFont="1" applyBorder="1" applyAlignment="1">
      <alignment horizontal="center" vertical="center" wrapText="1"/>
    </xf>
    <xf numFmtId="0" fontId="22" fillId="0" borderId="14" xfId="16" quotePrefix="1" applyFont="1" applyBorder="1" applyAlignment="1">
      <alignment horizontal="center" vertical="center" wrapText="1"/>
    </xf>
    <xf numFmtId="0" fontId="22" fillId="0" borderId="13" xfId="16" quotePrefix="1" applyFont="1" applyBorder="1" applyAlignment="1">
      <alignment horizontal="center" vertical="center" wrapText="1"/>
    </xf>
    <xf numFmtId="0" fontId="22" fillId="0" borderId="15" xfId="16" applyFont="1" applyFill="1" applyBorder="1" applyAlignment="1">
      <alignment horizontal="left" vertical="center" wrapText="1"/>
    </xf>
    <xf numFmtId="0" fontId="22" fillId="0" borderId="14" xfId="16" applyFont="1" applyFill="1" applyBorder="1" applyAlignment="1">
      <alignment horizontal="left" vertical="center" wrapText="1"/>
    </xf>
    <xf numFmtId="0" fontId="22" fillId="0" borderId="13" xfId="16" applyFont="1" applyFill="1" applyBorder="1" applyAlignment="1">
      <alignment horizontal="left" vertical="center" wrapText="1"/>
    </xf>
    <xf numFmtId="0" fontId="6" fillId="2" borderId="1" xfId="16" applyFont="1" applyFill="1" applyBorder="1" applyAlignment="1">
      <alignment horizontal="center" vertical="center" wrapText="1"/>
    </xf>
    <xf numFmtId="0" fontId="6" fillId="2" borderId="2" xfId="16" applyFont="1" applyFill="1" applyBorder="1" applyAlignment="1">
      <alignment horizontal="center" vertical="center" wrapText="1"/>
    </xf>
    <xf numFmtId="0" fontId="6" fillId="2" borderId="3" xfId="16" applyFont="1" applyFill="1" applyBorder="1" applyAlignment="1">
      <alignment horizontal="center" vertical="center" wrapText="1"/>
    </xf>
    <xf numFmtId="0" fontId="22" fillId="0" borderId="12" xfId="16" applyNumberFormat="1" applyFont="1" applyBorder="1" applyAlignment="1">
      <alignment horizontal="center" vertical="center" wrapText="1"/>
    </xf>
    <xf numFmtId="0" fontId="22" fillId="0" borderId="4" xfId="16" quotePrefix="1" applyNumberFormat="1" applyFont="1" applyBorder="1" applyAlignment="1">
      <alignment horizontal="center" vertical="center" wrapText="1"/>
    </xf>
    <xf numFmtId="0" fontId="22" fillId="0" borderId="10" xfId="16" quotePrefix="1" applyNumberFormat="1" applyFont="1" applyBorder="1" applyAlignment="1">
      <alignment horizontal="center" vertical="center" wrapText="1"/>
    </xf>
    <xf numFmtId="0" fontId="22" fillId="0" borderId="15" xfId="16" quotePrefix="1" applyNumberFormat="1" applyFont="1" applyBorder="1" applyAlignment="1">
      <alignment horizontal="center" vertical="center" wrapText="1"/>
    </xf>
    <xf numFmtId="0" fontId="22" fillId="0" borderId="14" xfId="16" quotePrefix="1" applyNumberFormat="1" applyFont="1" applyBorder="1" applyAlignment="1">
      <alignment horizontal="center" vertical="center" wrapText="1"/>
    </xf>
    <xf numFmtId="0" fontId="22" fillId="0" borderId="13" xfId="16" quotePrefix="1" applyNumberFormat="1" applyFont="1" applyBorder="1" applyAlignment="1">
      <alignment horizontal="center" vertical="center" wrapText="1"/>
    </xf>
    <xf numFmtId="0" fontId="22" fillId="3" borderId="1" xfId="16" quotePrefix="1" applyFont="1" applyFill="1" applyBorder="1" applyAlignment="1">
      <alignment horizontal="center" vertical="top" wrapText="1"/>
    </xf>
    <xf numFmtId="0" fontId="22" fillId="3" borderId="3" xfId="16" quotePrefix="1" applyFont="1" applyFill="1" applyBorder="1" applyAlignment="1">
      <alignment horizontal="center" vertical="top" wrapText="1"/>
    </xf>
    <xf numFmtId="0" fontId="22" fillId="0" borderId="1" xfId="16" applyFont="1" applyBorder="1" applyAlignment="1">
      <alignment horizontal="left" vertical="center"/>
    </xf>
    <xf numFmtId="43" fontId="22" fillId="0" borderId="5" xfId="1" quotePrefix="1" applyFont="1" applyBorder="1" applyAlignment="1">
      <alignment horizontal="center" vertical="top"/>
    </xf>
    <xf numFmtId="0" fontId="22" fillId="3" borderId="12" xfId="16" applyFont="1" applyFill="1" applyBorder="1" applyAlignment="1">
      <alignment horizontal="center" vertical="top" wrapText="1"/>
    </xf>
    <xf numFmtId="0" fontId="22" fillId="3" borderId="4" xfId="16" quotePrefix="1" applyFont="1" applyFill="1" applyBorder="1" applyAlignment="1">
      <alignment horizontal="center" vertical="top" wrapText="1"/>
    </xf>
    <xf numFmtId="0" fontId="22" fillId="3" borderId="10" xfId="16" quotePrefix="1" applyFont="1" applyFill="1" applyBorder="1" applyAlignment="1">
      <alignment horizontal="center" vertical="top" wrapText="1"/>
    </xf>
    <xf numFmtId="0" fontId="22" fillId="3" borderId="6" xfId="16" quotePrefix="1" applyFont="1" applyFill="1" applyBorder="1" applyAlignment="1">
      <alignment horizontal="center" vertical="top" wrapText="1"/>
    </xf>
    <xf numFmtId="0" fontId="22" fillId="3" borderId="0" xfId="16" quotePrefix="1" applyFont="1" applyFill="1" applyBorder="1" applyAlignment="1">
      <alignment horizontal="center" vertical="top" wrapText="1"/>
    </xf>
    <xf numFmtId="0" fontId="22" fillId="3" borderId="7" xfId="16" quotePrefix="1" applyFont="1" applyFill="1" applyBorder="1" applyAlignment="1">
      <alignment horizontal="center" vertical="top" wrapText="1"/>
    </xf>
    <xf numFmtId="0" fontId="22" fillId="3" borderId="15" xfId="16" quotePrefix="1" applyFont="1" applyFill="1" applyBorder="1" applyAlignment="1">
      <alignment horizontal="center" vertical="top" wrapText="1"/>
    </xf>
    <xf numFmtId="0" fontId="22" fillId="3" borderId="14" xfId="16" quotePrefix="1" applyFont="1" applyFill="1" applyBorder="1" applyAlignment="1">
      <alignment horizontal="center" vertical="top" wrapText="1"/>
    </xf>
    <xf numFmtId="0" fontId="22" fillId="3" borderId="13" xfId="16" quotePrefix="1" applyFont="1" applyFill="1" applyBorder="1" applyAlignment="1">
      <alignment horizontal="center" vertical="top" wrapText="1"/>
    </xf>
    <xf numFmtId="0" fontId="22" fillId="0" borderId="9" xfId="16" applyNumberFormat="1" applyFont="1" applyBorder="1" applyAlignment="1">
      <alignment horizontal="center" vertical="center"/>
    </xf>
    <xf numFmtId="0" fontId="22" fillId="0" borderId="8" xfId="16" applyNumberFormat="1" applyFont="1" applyBorder="1" applyAlignment="1">
      <alignment horizontal="center" vertical="center"/>
    </xf>
    <xf numFmtId="0" fontId="22" fillId="0" borderId="12" xfId="16" applyFont="1" applyFill="1" applyBorder="1" applyAlignment="1">
      <alignment horizontal="left" vertical="center" wrapText="1"/>
    </xf>
    <xf numFmtId="0" fontId="22" fillId="0" borderId="4" xfId="16" applyFont="1" applyFill="1" applyBorder="1" applyAlignment="1">
      <alignment horizontal="left" vertical="center" wrapText="1"/>
    </xf>
    <xf numFmtId="0" fontId="22" fillId="0" borderId="10" xfId="16" applyFont="1" applyFill="1" applyBorder="1" applyAlignment="1">
      <alignment horizontal="left" vertical="center" wrapText="1"/>
    </xf>
    <xf numFmtId="0" fontId="22" fillId="0" borderId="5" xfId="16" applyFont="1" applyFill="1" applyBorder="1" applyAlignment="1">
      <alignment horizontal="left" vertical="center" wrapText="1"/>
    </xf>
    <xf numFmtId="43" fontId="22" fillId="0" borderId="1" xfId="1" quotePrefix="1" applyFont="1" applyBorder="1" applyAlignment="1">
      <alignment horizontal="center" vertical="top"/>
    </xf>
    <xf numFmtId="43" fontId="22" fillId="0" borderId="3" xfId="1" quotePrefix="1" applyFont="1" applyBorder="1" applyAlignment="1">
      <alignment horizontal="center" vertical="top"/>
    </xf>
    <xf numFmtId="0" fontId="22" fillId="0" borderId="12" xfId="16" quotePrefix="1" applyNumberFormat="1" applyFont="1" applyBorder="1" applyAlignment="1">
      <alignment horizontal="center" vertical="center" wrapText="1"/>
    </xf>
    <xf numFmtId="43" fontId="27" fillId="2" borderId="9" xfId="2" applyFont="1" applyFill="1" applyBorder="1" applyAlignment="1">
      <alignment horizontal="center" vertical="center" wrapText="1"/>
    </xf>
    <xf numFmtId="43" fontId="27" fillId="2" borderId="8" xfId="2" applyFont="1" applyFill="1" applyBorder="1" applyAlignment="1">
      <alignment horizontal="center" vertical="center" wrapText="1"/>
    </xf>
    <xf numFmtId="43" fontId="27" fillId="2" borderId="1" xfId="2" applyFont="1" applyFill="1" applyBorder="1" applyAlignment="1">
      <alignment horizontal="center" vertical="center" wrapText="1"/>
    </xf>
    <xf numFmtId="43" fontId="27" fillId="2" borderId="2" xfId="2" applyFont="1" applyFill="1" applyBorder="1" applyAlignment="1">
      <alignment horizontal="center" vertical="center" wrapText="1"/>
    </xf>
    <xf numFmtId="43" fontId="27" fillId="2" borderId="3" xfId="2" applyFont="1" applyFill="1" applyBorder="1" applyAlignment="1">
      <alignment horizontal="center" vertical="center" wrapText="1"/>
    </xf>
    <xf numFmtId="0" fontId="22" fillId="0" borderId="1" xfId="16" quotePrefix="1" applyFont="1" applyFill="1" applyBorder="1" applyAlignment="1">
      <alignment horizontal="center" vertical="top" wrapText="1"/>
    </xf>
    <xf numFmtId="0" fontId="22" fillId="0" borderId="3" xfId="16" quotePrefix="1" applyFont="1" applyFill="1" applyBorder="1" applyAlignment="1">
      <alignment horizontal="center" vertical="top" wrapText="1"/>
    </xf>
    <xf numFmtId="0" fontId="22" fillId="0" borderId="5" xfId="16" applyFont="1" applyBorder="1" applyAlignment="1">
      <alignment horizontal="center" vertical="center" wrapText="1"/>
    </xf>
    <xf numFmtId="0" fontId="22" fillId="0" borderId="5" xfId="16" quotePrefix="1" applyFont="1" applyBorder="1" applyAlignment="1">
      <alignment horizontal="center" vertical="center" wrapText="1"/>
    </xf>
    <xf numFmtId="0" fontId="22" fillId="0" borderId="3" xfId="16" quotePrefix="1" applyFont="1" applyBorder="1" applyAlignment="1">
      <alignment horizontal="center" vertical="center" wrapText="1"/>
    </xf>
    <xf numFmtId="0" fontId="22" fillId="3" borderId="1" xfId="16" quotePrefix="1" applyFont="1" applyFill="1" applyBorder="1" applyAlignment="1">
      <alignment horizontal="center" vertical="center" wrapText="1"/>
    </xf>
    <xf numFmtId="0" fontId="22" fillId="3" borderId="3" xfId="16" quotePrefix="1" applyFont="1" applyFill="1" applyBorder="1" applyAlignment="1">
      <alignment horizontal="center" vertical="center" wrapText="1"/>
    </xf>
    <xf numFmtId="0" fontId="22" fillId="0" borderId="5" xfId="16" quotePrefix="1" applyNumberFormat="1" applyFont="1" applyBorder="1" applyAlignment="1">
      <alignment horizontal="center" vertical="top" wrapText="1"/>
    </xf>
    <xf numFmtId="0" fontId="22" fillId="3" borderId="5" xfId="16" quotePrefix="1" applyFont="1" applyFill="1" applyBorder="1" applyAlignment="1">
      <alignment horizontal="center" vertical="center" wrapText="1"/>
    </xf>
    <xf numFmtId="0" fontId="22" fillId="3" borderId="12" xfId="16" quotePrefix="1" applyFont="1" applyFill="1" applyBorder="1" applyAlignment="1">
      <alignment horizontal="center" vertical="center"/>
    </xf>
    <xf numFmtId="0" fontId="22" fillId="3" borderId="10" xfId="16" quotePrefix="1" applyFont="1" applyFill="1" applyBorder="1" applyAlignment="1">
      <alignment horizontal="center" vertical="center"/>
    </xf>
    <xf numFmtId="0" fontId="22" fillId="3" borderId="15" xfId="16" quotePrefix="1" applyFont="1" applyFill="1" applyBorder="1" applyAlignment="1">
      <alignment horizontal="center" vertical="center"/>
    </xf>
    <xf numFmtId="0" fontId="22" fillId="3" borderId="13" xfId="16" quotePrefix="1" applyFont="1" applyFill="1" applyBorder="1" applyAlignment="1">
      <alignment horizontal="center" vertical="center"/>
    </xf>
    <xf numFmtId="0" fontId="9" fillId="2" borderId="1" xfId="16" applyFont="1" applyFill="1" applyBorder="1" applyAlignment="1">
      <alignment horizontal="center" vertical="center"/>
    </xf>
    <xf numFmtId="0" fontId="9" fillId="2" borderId="2" xfId="16" applyFont="1" applyFill="1" applyBorder="1" applyAlignment="1">
      <alignment horizontal="center" vertical="center"/>
    </xf>
    <xf numFmtId="0" fontId="9" fillId="2" borderId="3" xfId="16" applyFont="1" applyFill="1" applyBorder="1" applyAlignment="1">
      <alignment horizontal="center" vertical="center"/>
    </xf>
    <xf numFmtId="0" fontId="22" fillId="0" borderId="9" xfId="16" quotePrefix="1" applyNumberFormat="1" applyFont="1" applyBorder="1" applyAlignment="1">
      <alignment horizontal="center" vertical="center"/>
    </xf>
    <xf numFmtId="0" fontId="22" fillId="0" borderId="8" xfId="16" quotePrefix="1" applyNumberFormat="1" applyFont="1" applyBorder="1" applyAlignment="1">
      <alignment horizontal="center" vertical="center"/>
    </xf>
    <xf numFmtId="0" fontId="22" fillId="0" borderId="6" xfId="16" applyFont="1" applyFill="1" applyBorder="1" applyAlignment="1">
      <alignment horizontal="left" vertical="center" wrapText="1"/>
    </xf>
    <xf numFmtId="0" fontId="22" fillId="0" borderId="0" xfId="16" applyFont="1" applyFill="1" applyBorder="1" applyAlignment="1">
      <alignment horizontal="left" vertical="center" wrapText="1"/>
    </xf>
    <xf numFmtId="0" fontId="22" fillId="0" borderId="7" xfId="16" applyFont="1" applyFill="1" applyBorder="1" applyAlignment="1">
      <alignment horizontal="left" vertical="center" wrapText="1"/>
    </xf>
    <xf numFmtId="0" fontId="22" fillId="3" borderId="12" xfId="16" applyFont="1" applyFill="1" applyBorder="1" applyAlignment="1">
      <alignment horizontal="center" vertical="center" wrapText="1"/>
    </xf>
    <xf numFmtId="0" fontId="22" fillId="3" borderId="4" xfId="16" quotePrefix="1" applyFont="1" applyFill="1" applyBorder="1" applyAlignment="1">
      <alignment horizontal="center" vertical="center" wrapText="1"/>
    </xf>
    <xf numFmtId="0" fontId="22" fillId="3" borderId="10" xfId="16" quotePrefix="1" applyFont="1" applyFill="1" applyBorder="1" applyAlignment="1">
      <alignment horizontal="center" vertical="center" wrapText="1"/>
    </xf>
    <xf numFmtId="0" fontId="22" fillId="3" borderId="6" xfId="16" quotePrefix="1" applyFont="1" applyFill="1" applyBorder="1" applyAlignment="1">
      <alignment horizontal="center" vertical="center" wrapText="1"/>
    </xf>
    <xf numFmtId="0" fontId="22" fillId="3" borderId="0" xfId="16" quotePrefix="1" applyFont="1" applyFill="1" applyBorder="1" applyAlignment="1">
      <alignment horizontal="center" vertical="center" wrapText="1"/>
    </xf>
    <xf numFmtId="0" fontId="22" fillId="3" borderId="7" xfId="16" quotePrefix="1" applyFont="1" applyFill="1" applyBorder="1" applyAlignment="1">
      <alignment horizontal="center" vertical="center" wrapText="1"/>
    </xf>
    <xf numFmtId="0" fontId="22" fillId="3" borderId="15" xfId="16" quotePrefix="1" applyFont="1" applyFill="1" applyBorder="1" applyAlignment="1">
      <alignment horizontal="center" vertical="center" wrapText="1"/>
    </xf>
    <xf numFmtId="0" fontId="22" fillId="3" borderId="14" xfId="16" quotePrefix="1" applyFont="1" applyFill="1" applyBorder="1" applyAlignment="1">
      <alignment horizontal="center" vertical="center" wrapText="1"/>
    </xf>
    <xf numFmtId="0" fontId="22" fillId="3" borderId="13" xfId="16" quotePrefix="1" applyFont="1" applyFill="1" applyBorder="1" applyAlignment="1">
      <alignment horizontal="center" vertical="center" wrapText="1"/>
    </xf>
    <xf numFmtId="0" fontId="7" fillId="3" borderId="1" xfId="16" quotePrefix="1" applyFont="1" applyFill="1" applyBorder="1" applyAlignment="1">
      <alignment horizontal="center" vertical="top" wrapText="1"/>
    </xf>
    <xf numFmtId="0" fontId="7" fillId="3" borderId="3" xfId="16" quotePrefix="1" applyFont="1" applyFill="1" applyBorder="1" applyAlignment="1">
      <alignment horizontal="center" vertical="top" wrapText="1"/>
    </xf>
    <xf numFmtId="0" fontId="22" fillId="0" borderId="9" xfId="16" quotePrefix="1" applyNumberFormat="1" applyFont="1" applyBorder="1" applyAlignment="1">
      <alignment horizontal="center" vertical="center" wrapText="1"/>
    </xf>
    <xf numFmtId="0" fontId="22" fillId="0" borderId="11" xfId="16" quotePrefix="1" applyNumberFormat="1" applyFont="1" applyBorder="1" applyAlignment="1">
      <alignment horizontal="center" vertical="center" wrapText="1"/>
    </xf>
    <xf numFmtId="0" fontId="22" fillId="0" borderId="8" xfId="16" quotePrefix="1" applyNumberFormat="1" applyFont="1" applyBorder="1" applyAlignment="1">
      <alignment horizontal="center" vertical="center" wrapText="1"/>
    </xf>
    <xf numFmtId="0" fontId="22" fillId="0" borderId="5" xfId="16" quotePrefix="1" applyNumberFormat="1" applyFont="1" applyBorder="1" applyAlignment="1">
      <alignment horizontal="center" vertical="center" wrapText="1"/>
    </xf>
    <xf numFmtId="0" fontId="22" fillId="0" borderId="6" xfId="16" quotePrefix="1" applyNumberFormat="1" applyFont="1" applyBorder="1" applyAlignment="1">
      <alignment horizontal="center" vertical="center" wrapText="1"/>
    </xf>
    <xf numFmtId="0" fontId="22" fillId="0" borderId="0" xfId="16" quotePrefix="1" applyNumberFormat="1" applyFont="1" applyBorder="1" applyAlignment="1">
      <alignment horizontal="center" vertical="center" wrapText="1"/>
    </xf>
    <xf numFmtId="0" fontId="22" fillId="0" borderId="1" xfId="16" quotePrefix="1" applyNumberFormat="1" applyFont="1" applyBorder="1" applyAlignment="1">
      <alignment horizontal="center" vertical="center" wrapText="1"/>
    </xf>
    <xf numFmtId="0" fontId="22" fillId="0" borderId="2" xfId="16" quotePrefix="1" applyNumberFormat="1" applyFont="1" applyBorder="1" applyAlignment="1">
      <alignment horizontal="center" vertical="center" wrapText="1"/>
    </xf>
    <xf numFmtId="0" fontId="22" fillId="0" borderId="3" xfId="16" quotePrefix="1" applyNumberFormat="1" applyFont="1" applyBorder="1" applyAlignment="1">
      <alignment horizontal="center" vertical="center" wrapText="1"/>
    </xf>
    <xf numFmtId="0" fontId="22" fillId="0" borderId="1" xfId="16" applyFont="1" applyBorder="1" applyAlignment="1">
      <alignment horizontal="center" vertical="center"/>
    </xf>
    <xf numFmtId="0" fontId="22" fillId="0" borderId="2" xfId="16" applyFont="1" applyBorder="1" applyAlignment="1">
      <alignment horizontal="center" vertical="center"/>
    </xf>
    <xf numFmtId="0" fontId="22" fillId="0" borderId="3" xfId="16" applyFont="1" applyBorder="1" applyAlignment="1">
      <alignment horizontal="center" vertical="center"/>
    </xf>
    <xf numFmtId="0" fontId="22" fillId="0" borderId="5" xfId="16" applyNumberFormat="1" applyFont="1" applyBorder="1" applyAlignment="1">
      <alignment horizontal="center" vertical="center" wrapText="1"/>
    </xf>
    <xf numFmtId="0" fontId="22" fillId="0" borderId="5" xfId="16" applyNumberFormat="1" applyFont="1" applyBorder="1" applyAlignment="1">
      <alignment horizontal="center" vertical="center"/>
    </xf>
    <xf numFmtId="0" fontId="22" fillId="0" borderId="5" xfId="16" applyNumberFormat="1" applyFont="1" applyBorder="1" applyAlignment="1">
      <alignment horizontal="left" vertical="center" wrapText="1"/>
    </xf>
    <xf numFmtId="0" fontId="22" fillId="0" borderId="5" xfId="16" quotePrefix="1" applyNumberFormat="1" applyFont="1" applyBorder="1" applyAlignment="1">
      <alignment horizontal="left" vertical="center" wrapText="1"/>
    </xf>
    <xf numFmtId="0" fontId="22" fillId="0" borderId="5" xfId="16" quotePrefix="1" applyNumberFormat="1" applyFont="1" applyBorder="1" applyAlignment="1">
      <alignment horizontal="center" vertical="center"/>
    </xf>
    <xf numFmtId="0" fontId="22" fillId="0" borderId="5" xfId="16" applyFont="1" applyFill="1" applyBorder="1" applyAlignment="1">
      <alignment horizontal="left" vertical="center"/>
    </xf>
    <xf numFmtId="0" fontId="22" fillId="3" borderId="1" xfId="16" applyFont="1" applyFill="1" applyBorder="1" applyAlignment="1">
      <alignment horizontal="left" vertical="center" wrapText="1"/>
    </xf>
    <xf numFmtId="0" fontId="22" fillId="3" borderId="2" xfId="16" applyFont="1" applyFill="1" applyBorder="1" applyAlignment="1">
      <alignment horizontal="left" vertical="center"/>
    </xf>
    <xf numFmtId="0" fontId="22" fillId="3" borderId="3" xfId="16" applyFont="1" applyFill="1" applyBorder="1" applyAlignment="1">
      <alignment horizontal="left" vertical="center"/>
    </xf>
    <xf numFmtId="43" fontId="22" fillId="0" borderId="5" xfId="1" quotePrefix="1" applyFont="1" applyBorder="1" applyAlignment="1">
      <alignment horizontal="center" vertical="center"/>
    </xf>
    <xf numFmtId="0" fontId="22" fillId="0" borderId="12" xfId="16" applyFont="1" applyBorder="1" applyAlignment="1">
      <alignment horizontal="center" vertical="top" wrapText="1"/>
    </xf>
    <xf numFmtId="0" fontId="22" fillId="0" borderId="4" xfId="16" quotePrefix="1" applyFont="1" applyBorder="1" applyAlignment="1">
      <alignment horizontal="center" vertical="top"/>
    </xf>
    <xf numFmtId="0" fontId="22" fillId="0" borderId="10" xfId="16" quotePrefix="1" applyFont="1" applyBorder="1" applyAlignment="1">
      <alignment horizontal="center" vertical="top"/>
    </xf>
    <xf numFmtId="0" fontId="22" fillId="0" borderId="6" xfId="16" quotePrefix="1" applyFont="1" applyBorder="1" applyAlignment="1">
      <alignment horizontal="center" vertical="top"/>
    </xf>
    <xf numFmtId="0" fontId="22" fillId="0" borderId="0" xfId="16" quotePrefix="1" applyFont="1" applyBorder="1" applyAlignment="1">
      <alignment horizontal="center" vertical="top"/>
    </xf>
    <xf numFmtId="0" fontId="22" fillId="0" borderId="7" xfId="16" quotePrefix="1" applyFont="1" applyBorder="1" applyAlignment="1">
      <alignment horizontal="center" vertical="top"/>
    </xf>
    <xf numFmtId="0" fontId="22" fillId="0" borderId="15" xfId="16" quotePrefix="1" applyFont="1" applyBorder="1" applyAlignment="1">
      <alignment horizontal="center" vertical="top"/>
    </xf>
    <xf numFmtId="0" fontId="22" fillId="0" borderId="14" xfId="16" quotePrefix="1" applyFont="1" applyBorder="1" applyAlignment="1">
      <alignment horizontal="center" vertical="top"/>
    </xf>
    <xf numFmtId="0" fontId="22" fillId="0" borderId="13" xfId="16" quotePrefix="1" applyFont="1" applyBorder="1" applyAlignment="1">
      <alignment horizontal="center" vertical="top"/>
    </xf>
    <xf numFmtId="0" fontId="22" fillId="0" borderId="9" xfId="16" quotePrefix="1" applyFont="1" applyBorder="1" applyAlignment="1">
      <alignment horizontal="center" vertical="center" wrapText="1"/>
    </xf>
    <xf numFmtId="0" fontId="22" fillId="0" borderId="11" xfId="16" quotePrefix="1" applyFont="1" applyBorder="1" applyAlignment="1">
      <alignment horizontal="center" vertical="center" wrapText="1"/>
    </xf>
    <xf numFmtId="0" fontId="22" fillId="0" borderId="8" xfId="16" quotePrefix="1" applyFont="1" applyBorder="1" applyAlignment="1">
      <alignment horizontal="center" vertical="center" wrapText="1"/>
    </xf>
    <xf numFmtId="0" fontId="22" fillId="0" borderId="1" xfId="16" applyNumberFormat="1" applyFont="1" applyBorder="1" applyAlignment="1">
      <alignment horizontal="center" vertical="top"/>
    </xf>
    <xf numFmtId="0" fontId="22" fillId="0" borderId="2" xfId="16" applyNumberFormat="1" applyFont="1" applyBorder="1" applyAlignment="1">
      <alignment horizontal="center" vertical="top"/>
    </xf>
    <xf numFmtId="0" fontId="22" fillId="0" borderId="3" xfId="16" applyNumberFormat="1" applyFont="1" applyBorder="1" applyAlignment="1">
      <alignment horizontal="center" vertical="top"/>
    </xf>
    <xf numFmtId="0" fontId="5" fillId="0" borderId="2" xfId="9" applyFont="1" applyBorder="1" applyAlignment="1">
      <alignment horizontal="center" wrapText="1"/>
    </xf>
    <xf numFmtId="0" fontId="5" fillId="0" borderId="2" xfId="16" applyFont="1" applyBorder="1" applyAlignment="1">
      <alignment vertical="center" wrapText="1"/>
    </xf>
    <xf numFmtId="0" fontId="0" fillId="0" borderId="2" xfId="0" applyBorder="1" applyAlignment="1">
      <alignment vertical="center" wrapText="1"/>
    </xf>
    <xf numFmtId="0" fontId="7" fillId="0" borderId="5" xfId="16" applyFont="1" applyBorder="1" applyAlignment="1">
      <alignment horizontal="left" vertical="center"/>
    </xf>
    <xf numFmtId="0" fontId="7" fillId="0" borderId="5" xfId="16" applyFont="1" applyBorder="1" applyAlignment="1">
      <alignment horizontal="left" vertical="center" wrapText="1"/>
    </xf>
    <xf numFmtId="0" fontId="9" fillId="2" borderId="1" xfId="16" applyFont="1" applyFill="1" applyBorder="1" applyAlignment="1">
      <alignment horizontal="center" vertical="center" wrapText="1"/>
    </xf>
    <xf numFmtId="0" fontId="9" fillId="2" borderId="2" xfId="16" applyFont="1" applyFill="1" applyBorder="1" applyAlignment="1">
      <alignment horizontal="center" vertical="center" wrapText="1"/>
    </xf>
    <xf numFmtId="0" fontId="9" fillId="2" borderId="3" xfId="16" applyFont="1" applyFill="1" applyBorder="1" applyAlignment="1">
      <alignment horizontal="center" vertical="center" wrapText="1"/>
    </xf>
    <xf numFmtId="0" fontId="7" fillId="0" borderId="1" xfId="16" applyFont="1" applyBorder="1" applyAlignment="1">
      <alignment horizontal="left" vertical="center"/>
    </xf>
    <xf numFmtId="0" fontId="7" fillId="0" borderId="2" xfId="16" applyFont="1" applyBorder="1" applyAlignment="1">
      <alignment horizontal="left" vertical="center"/>
    </xf>
    <xf numFmtId="0" fontId="9" fillId="2" borderId="1" xfId="16" applyFont="1" applyFill="1" applyBorder="1" applyAlignment="1">
      <alignment horizontal="left" vertical="center"/>
    </xf>
    <xf numFmtId="0" fontId="9" fillId="2" borderId="2" xfId="16" applyFont="1" applyFill="1" applyBorder="1" applyAlignment="1">
      <alignment horizontal="left" vertical="center"/>
    </xf>
    <xf numFmtId="0" fontId="9" fillId="2" borderId="3" xfId="16" applyFont="1" applyFill="1" applyBorder="1" applyAlignment="1">
      <alignment horizontal="left" vertical="center"/>
    </xf>
    <xf numFmtId="0" fontId="7" fillId="0" borderId="1" xfId="16" quotePrefix="1" applyNumberFormat="1" applyFont="1" applyBorder="1" applyAlignment="1">
      <alignment horizontal="left" vertical="center" wrapText="1"/>
    </xf>
    <xf numFmtId="0" fontId="7" fillId="0" borderId="2" xfId="16" quotePrefix="1" applyNumberFormat="1" applyFont="1" applyBorder="1" applyAlignment="1">
      <alignment horizontal="left" vertical="center" wrapText="1"/>
    </xf>
    <xf numFmtId="0" fontId="7" fillId="0" borderId="3" xfId="16" quotePrefix="1" applyNumberFormat="1" applyFont="1" applyBorder="1" applyAlignment="1">
      <alignment horizontal="left" vertical="center" wrapText="1"/>
    </xf>
    <xf numFmtId="0" fontId="7" fillId="0" borderId="1" xfId="16" applyNumberFormat="1" applyFont="1" applyBorder="1" applyAlignment="1">
      <alignment horizontal="left" vertical="center"/>
    </xf>
    <xf numFmtId="0" fontId="7" fillId="0" borderId="2" xfId="16" quotePrefix="1" applyNumberFormat="1" applyFont="1" applyBorder="1" applyAlignment="1">
      <alignment horizontal="left" vertical="center"/>
    </xf>
    <xf numFmtId="0" fontId="7" fillId="0" borderId="3" xfId="16" quotePrefix="1" applyNumberFormat="1" applyFont="1" applyBorder="1" applyAlignment="1">
      <alignment horizontal="left" vertical="center"/>
    </xf>
    <xf numFmtId="0" fontId="20" fillId="0" borderId="5" xfId="12" applyFont="1" applyBorder="1"/>
    <xf numFmtId="0" fontId="12" fillId="0" borderId="5" xfId="12" applyFont="1" applyBorder="1"/>
    <xf numFmtId="0" fontId="7" fillId="0" borderId="1" xfId="16" applyFont="1" applyBorder="1" applyAlignment="1">
      <alignment horizontal="left" vertical="center" wrapText="1"/>
    </xf>
    <xf numFmtId="0" fontId="7" fillId="0" borderId="3" xfId="16" applyFont="1" applyBorder="1" applyAlignment="1">
      <alignment horizontal="left" vertical="center" wrapText="1"/>
    </xf>
    <xf numFmtId="0" fontId="20" fillId="0" borderId="3" xfId="12" applyFont="1" applyBorder="1"/>
    <xf numFmtId="0" fontId="12" fillId="0" borderId="3" xfId="12" applyFont="1" applyBorder="1"/>
    <xf numFmtId="0" fontId="9" fillId="0" borderId="12" xfId="13" applyFont="1" applyBorder="1" applyAlignment="1">
      <alignment horizontal="center" vertical="center" wrapText="1"/>
    </xf>
    <xf numFmtId="0" fontId="9" fillId="0" borderId="10" xfId="13" quotePrefix="1" applyFont="1" applyBorder="1" applyAlignment="1">
      <alignment horizontal="center" vertical="center"/>
    </xf>
    <xf numFmtId="0" fontId="9" fillId="0" borderId="15" xfId="13" quotePrefix="1" applyFont="1" applyBorder="1" applyAlignment="1">
      <alignment horizontal="center" vertical="center"/>
    </xf>
    <xf numFmtId="0" fontId="9" fillId="0" borderId="13" xfId="13" quotePrefix="1" applyFont="1" applyBorder="1" applyAlignment="1">
      <alignment horizontal="center" vertical="center"/>
    </xf>
    <xf numFmtId="0" fontId="23" fillId="0" borderId="1" xfId="13" applyFont="1" applyBorder="1" applyAlignment="1">
      <alignment horizontal="center" vertical="top" wrapText="1"/>
    </xf>
    <xf numFmtId="0" fontId="23" fillId="0" borderId="3" xfId="13" applyFont="1" applyBorder="1" applyAlignment="1">
      <alignment horizontal="center" vertical="top" wrapText="1"/>
    </xf>
    <xf numFmtId="0" fontId="9" fillId="0" borderId="10" xfId="13" applyFont="1" applyBorder="1" applyAlignment="1">
      <alignment horizontal="center" vertical="center" wrapText="1"/>
    </xf>
    <xf numFmtId="0" fontId="9" fillId="0" borderId="6" xfId="13" applyFont="1" applyBorder="1" applyAlignment="1">
      <alignment horizontal="center" vertical="center" wrapText="1"/>
    </xf>
    <xf numFmtId="0" fontId="9" fillId="0" borderId="7" xfId="13" applyFont="1" applyBorder="1" applyAlignment="1">
      <alignment horizontal="center" vertical="center" wrapText="1"/>
    </xf>
    <xf numFmtId="0" fontId="9" fillId="0" borderId="15" xfId="13" applyFont="1" applyBorder="1" applyAlignment="1">
      <alignment horizontal="center" vertical="center" wrapText="1"/>
    </xf>
    <xf numFmtId="0" fontId="9" fillId="0" borderId="13" xfId="13" applyFont="1" applyBorder="1" applyAlignment="1">
      <alignment horizontal="center" vertical="center" wrapText="1"/>
    </xf>
    <xf numFmtId="0" fontId="9" fillId="0" borderId="1" xfId="13" applyFont="1" applyBorder="1" applyAlignment="1">
      <alignment horizontal="center" vertical="center" wrapText="1"/>
    </xf>
    <xf numFmtId="0" fontId="9" fillId="0" borderId="3" xfId="13" applyFont="1" applyBorder="1" applyAlignment="1">
      <alignment horizontal="center" vertical="center" wrapText="1"/>
    </xf>
    <xf numFmtId="0" fontId="9" fillId="0" borderId="10" xfId="13" quotePrefix="1" applyFont="1" applyBorder="1" applyAlignment="1">
      <alignment horizontal="center" vertical="center" wrapText="1"/>
    </xf>
    <xf numFmtId="0" fontId="9" fillId="0" borderId="15" xfId="13" quotePrefix="1" applyFont="1" applyBorder="1" applyAlignment="1">
      <alignment horizontal="center" vertical="center" wrapText="1"/>
    </xf>
    <xf numFmtId="0" fontId="9" fillId="0" borderId="13" xfId="13" quotePrefix="1" applyFont="1" applyBorder="1" applyAlignment="1">
      <alignment horizontal="center" vertical="center" wrapText="1"/>
    </xf>
    <xf numFmtId="0" fontId="6" fillId="2" borderId="1" xfId="13" applyFont="1" applyFill="1" applyBorder="1" applyAlignment="1">
      <alignment horizontal="center" vertical="center" wrapText="1"/>
    </xf>
    <xf numFmtId="0" fontId="6" fillId="2" borderId="2" xfId="13" applyFont="1" applyFill="1" applyBorder="1" applyAlignment="1">
      <alignment horizontal="center" vertical="center" wrapText="1"/>
    </xf>
    <xf numFmtId="0" fontId="6" fillId="2" borderId="3" xfId="13" applyFont="1" applyFill="1" applyBorder="1" applyAlignment="1">
      <alignment horizontal="center" vertical="center" wrapText="1"/>
    </xf>
    <xf numFmtId="0" fontId="7" fillId="0" borderId="1" xfId="16" applyFont="1" applyBorder="1" applyAlignment="1">
      <alignment horizontal="center" vertical="center"/>
    </xf>
    <xf numFmtId="0" fontId="7" fillId="0" borderId="2" xfId="16" applyFont="1" applyBorder="1" applyAlignment="1">
      <alignment horizontal="center" vertical="center"/>
    </xf>
    <xf numFmtId="0" fontId="9" fillId="2" borderId="9" xfId="13" applyFont="1" applyFill="1" applyBorder="1" applyAlignment="1">
      <alignment horizontal="center" vertical="center" wrapText="1"/>
    </xf>
    <xf numFmtId="0" fontId="9" fillId="2" borderId="8" xfId="13" applyFont="1" applyFill="1" applyBorder="1" applyAlignment="1">
      <alignment horizontal="center" vertical="center" wrapText="1"/>
    </xf>
    <xf numFmtId="0" fontId="9" fillId="2" borderId="1" xfId="13" applyFont="1" applyFill="1" applyBorder="1" applyAlignment="1">
      <alignment horizontal="center" vertical="center"/>
    </xf>
    <xf numFmtId="0" fontId="9" fillId="2" borderId="2" xfId="13" applyFont="1" applyFill="1" applyBorder="1" applyAlignment="1">
      <alignment horizontal="center" vertical="center"/>
    </xf>
    <xf numFmtId="0" fontId="9" fillId="2" borderId="3" xfId="13" applyFont="1" applyFill="1" applyBorder="1" applyAlignment="1">
      <alignment horizontal="center" vertical="center"/>
    </xf>
    <xf numFmtId="0" fontId="9" fillId="2" borderId="12" xfId="13" applyFont="1" applyFill="1" applyBorder="1" applyAlignment="1">
      <alignment horizontal="justify" vertical="center" wrapText="1"/>
    </xf>
    <xf numFmtId="0" fontId="9" fillId="2" borderId="10" xfId="13" applyFont="1" applyFill="1" applyBorder="1" applyAlignment="1">
      <alignment horizontal="justify" vertical="center" wrapText="1"/>
    </xf>
    <xf numFmtId="0" fontId="9" fillId="2" borderId="15" xfId="13" applyFont="1" applyFill="1" applyBorder="1" applyAlignment="1">
      <alignment horizontal="justify" vertical="center" wrapText="1"/>
    </xf>
    <xf numFmtId="0" fontId="9" fillId="2" borderId="13" xfId="13" applyFont="1" applyFill="1" applyBorder="1" applyAlignment="1">
      <alignment horizontal="justify" vertical="center" wrapText="1"/>
    </xf>
    <xf numFmtId="0" fontId="9" fillId="0" borderId="9" xfId="13" quotePrefix="1" applyFont="1" applyBorder="1" applyAlignment="1">
      <alignment horizontal="center" vertical="center"/>
    </xf>
    <xf numFmtId="0" fontId="9" fillId="0" borderId="8" xfId="13" quotePrefix="1" applyFont="1" applyBorder="1" applyAlignment="1">
      <alignment horizontal="center" vertical="center"/>
    </xf>
    <xf numFmtId="0" fontId="27" fillId="0" borderId="11" xfId="0" applyFont="1" applyBorder="1" applyAlignment="1">
      <alignment horizontal="center" vertical="center" wrapText="1"/>
    </xf>
    <xf numFmtId="0" fontId="8" fillId="0" borderId="11"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5" fillId="2" borderId="8" xfId="0" applyFont="1" applyFill="1" applyBorder="1" applyAlignment="1">
      <alignment vertical="center" wrapText="1"/>
    </xf>
    <xf numFmtId="0" fontId="9" fillId="2" borderId="11"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22" fillId="0" borderId="11" xfId="0" applyFont="1" applyBorder="1" applyAlignment="1">
      <alignment horizontal="center" vertical="center" wrapText="1"/>
    </xf>
    <xf numFmtId="0" fontId="9" fillId="2" borderId="12" xfId="9" applyFont="1" applyFill="1" applyBorder="1" applyAlignment="1">
      <alignment horizontal="center" vertical="center" wrapText="1"/>
    </xf>
    <xf numFmtId="0" fontId="9" fillId="2" borderId="4" xfId="9" applyFont="1" applyFill="1" applyBorder="1" applyAlignment="1">
      <alignment horizontal="center" vertical="center" wrapText="1"/>
    </xf>
    <xf numFmtId="0" fontId="9" fillId="2" borderId="10" xfId="9" applyFont="1" applyFill="1" applyBorder="1" applyAlignment="1">
      <alignment horizontal="center" vertical="center" wrapText="1"/>
    </xf>
    <xf numFmtId="0" fontId="9" fillId="2" borderId="15" xfId="9" applyFont="1" applyFill="1" applyBorder="1" applyAlignment="1">
      <alignment horizontal="center" vertical="center" wrapText="1"/>
    </xf>
    <xf numFmtId="0" fontId="9" fillId="2" borderId="14" xfId="9" applyFont="1" applyFill="1" applyBorder="1" applyAlignment="1">
      <alignment horizontal="center" vertical="center" wrapText="1"/>
    </xf>
    <xf numFmtId="0" fontId="9" fillId="2" borderId="13" xfId="9" applyFont="1" applyFill="1" applyBorder="1" applyAlignment="1">
      <alignment horizontal="center" vertical="center" wrapText="1"/>
    </xf>
    <xf numFmtId="0" fontId="9" fillId="2" borderId="9" xfId="16" applyFont="1" applyFill="1" applyBorder="1" applyAlignment="1">
      <alignment horizontal="center" vertical="center" wrapText="1"/>
    </xf>
    <xf numFmtId="0" fontId="9" fillId="2" borderId="8" xfId="16" applyFont="1" applyFill="1" applyBorder="1" applyAlignment="1">
      <alignment horizontal="center" vertical="center" wrapText="1"/>
    </xf>
    <xf numFmtId="43" fontId="9" fillId="2" borderId="10" xfId="2" applyFont="1" applyFill="1" applyBorder="1" applyAlignment="1">
      <alignment horizontal="center" vertical="center" wrapText="1"/>
    </xf>
    <xf numFmtId="43" fontId="9" fillId="2" borderId="13" xfId="2" applyFont="1" applyFill="1" applyBorder="1" applyAlignment="1">
      <alignment horizontal="center" vertical="center" wrapText="1"/>
    </xf>
    <xf numFmtId="43" fontId="9" fillId="2" borderId="1" xfId="2" applyFont="1" applyFill="1" applyBorder="1" applyAlignment="1">
      <alignment horizontal="center" vertical="center" wrapText="1"/>
    </xf>
    <xf numFmtId="43" fontId="9" fillId="2" borderId="3" xfId="2" applyFont="1" applyFill="1" applyBorder="1" applyAlignment="1">
      <alignment horizontal="center" vertical="center" wrapText="1"/>
    </xf>
  </cellXfs>
  <cellStyles count="23">
    <cellStyle name="Millares" xfId="1" builtinId="3"/>
    <cellStyle name="Millares 2" xfId="2"/>
    <cellStyle name="Millares 2 2" xfId="3"/>
    <cellStyle name="Millares 3" xfId="4"/>
    <cellStyle name="Millares 4" xfId="5"/>
    <cellStyle name="Normal" xfId="0" builtinId="0"/>
    <cellStyle name="Normal 10" xfId="21"/>
    <cellStyle name="Normal 10 2 2" xfId="17"/>
    <cellStyle name="Normal 2" xfId="6"/>
    <cellStyle name="Normal 2 2" xfId="7"/>
    <cellStyle name="Normal 2_INDICADORES BLOQUE 5 2" xfId="8"/>
    <cellStyle name="Normal 3" xfId="9"/>
    <cellStyle name="Normal 3 2" xfId="10"/>
    <cellStyle name="Normal 3 3" xfId="16"/>
    <cellStyle name="Normal 4" xfId="11"/>
    <cellStyle name="Normal 5" xfId="12"/>
    <cellStyle name="Normal 6" xfId="13"/>
    <cellStyle name="Normal 7" xfId="18"/>
    <cellStyle name="Normal 8" xfId="19"/>
    <cellStyle name="Normal 9" xfId="20"/>
    <cellStyle name="Porcentaje" xfId="22" builtinId="5"/>
    <cellStyle name="Porcentual 2" xfId="14"/>
    <cellStyle name="Porcentual 2 2" xfId="15"/>
  </cellStyles>
  <dxfs count="14">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6633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66"/>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7</xdr:col>
      <xdr:colOff>400050</xdr:colOff>
      <xdr:row>68</xdr:row>
      <xdr:rowOff>142875</xdr:rowOff>
    </xdr:from>
    <xdr:to>
      <xdr:col>7</xdr:col>
      <xdr:colOff>733425</xdr:colOff>
      <xdr:row>68</xdr:row>
      <xdr:rowOff>342900</xdr:rowOff>
    </xdr:to>
    <xdr:sp macro="" textlink="">
      <xdr:nvSpPr>
        <xdr:cNvPr id="2" name="1 CuadroTexto"/>
        <xdr:cNvSpPr txBox="1"/>
      </xdr:nvSpPr>
      <xdr:spPr>
        <a:xfrm>
          <a:off x="6743700" y="24545925"/>
          <a:ext cx="333375" cy="200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s-MX" sz="1100"/>
            <a:t>1/</a:t>
          </a:r>
        </a:p>
        <a:p>
          <a:endParaRPr lang="es-MX" sz="1100"/>
        </a:p>
      </xdr:txBody>
    </xdr:sp>
    <xdr:clientData/>
  </xdr:twoCellAnchor>
  <xdr:twoCellAnchor>
    <xdr:from>
      <xdr:col>7</xdr:col>
      <xdr:colOff>457200</xdr:colOff>
      <xdr:row>203</xdr:row>
      <xdr:rowOff>142875</xdr:rowOff>
    </xdr:from>
    <xdr:to>
      <xdr:col>7</xdr:col>
      <xdr:colOff>857250</xdr:colOff>
      <xdr:row>204</xdr:row>
      <xdr:rowOff>85725</xdr:rowOff>
    </xdr:to>
    <xdr:sp macro="" textlink="">
      <xdr:nvSpPr>
        <xdr:cNvPr id="3" name="2 CuadroTexto"/>
        <xdr:cNvSpPr txBox="1"/>
      </xdr:nvSpPr>
      <xdr:spPr>
        <a:xfrm>
          <a:off x="6800850" y="61407675"/>
          <a:ext cx="400050" cy="114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s-MX" sz="1100"/>
            <a:t>2/</a:t>
          </a:r>
        </a:p>
        <a:p>
          <a:endParaRPr lang="es-MX" sz="1100"/>
        </a:p>
      </xdr:txBody>
    </xdr:sp>
    <xdr:clientData/>
  </xdr:twoCellAnchor>
  <xdr:twoCellAnchor>
    <xdr:from>
      <xdr:col>7</xdr:col>
      <xdr:colOff>342900</xdr:colOff>
      <xdr:row>268</xdr:row>
      <xdr:rowOff>9525</xdr:rowOff>
    </xdr:from>
    <xdr:to>
      <xdr:col>7</xdr:col>
      <xdr:colOff>990600</xdr:colOff>
      <xdr:row>268</xdr:row>
      <xdr:rowOff>133350</xdr:rowOff>
    </xdr:to>
    <xdr:sp macro="" textlink="">
      <xdr:nvSpPr>
        <xdr:cNvPr id="4" name="3 CuadroTexto"/>
        <xdr:cNvSpPr txBox="1"/>
      </xdr:nvSpPr>
      <xdr:spPr>
        <a:xfrm>
          <a:off x="6686550" y="85725000"/>
          <a:ext cx="647700" cy="123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s-MX" sz="1100"/>
            <a:t>3/</a:t>
          </a:r>
        </a:p>
        <a:p>
          <a:endParaRPr lang="es-MX" sz="1100"/>
        </a:p>
      </xdr:txBody>
    </xdr:sp>
    <xdr:clientData/>
  </xdr:twoCellAnchor>
  <xdr:twoCellAnchor>
    <xdr:from>
      <xdr:col>6</xdr:col>
      <xdr:colOff>533400</xdr:colOff>
      <xdr:row>302</xdr:row>
      <xdr:rowOff>152400</xdr:rowOff>
    </xdr:from>
    <xdr:to>
      <xdr:col>7</xdr:col>
      <xdr:colOff>266700</xdr:colOff>
      <xdr:row>302</xdr:row>
      <xdr:rowOff>314325</xdr:rowOff>
    </xdr:to>
    <xdr:sp macro="" textlink="">
      <xdr:nvSpPr>
        <xdr:cNvPr id="5" name="4 CuadroTexto"/>
        <xdr:cNvSpPr txBox="1"/>
      </xdr:nvSpPr>
      <xdr:spPr>
        <a:xfrm>
          <a:off x="6134100" y="96897825"/>
          <a:ext cx="476250" cy="161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s-MX" sz="1100"/>
            <a:t>4/</a:t>
          </a:r>
        </a:p>
      </xdr:txBody>
    </xdr:sp>
    <xdr:clientData/>
  </xdr:twoCellAnchor>
  <xdr:twoCellAnchor>
    <xdr:from>
      <xdr:col>7</xdr:col>
      <xdr:colOff>447675</xdr:colOff>
      <xdr:row>337</xdr:row>
      <xdr:rowOff>76200</xdr:rowOff>
    </xdr:from>
    <xdr:to>
      <xdr:col>7</xdr:col>
      <xdr:colOff>933450</xdr:colOff>
      <xdr:row>338</xdr:row>
      <xdr:rowOff>66675</xdr:rowOff>
    </xdr:to>
    <xdr:sp macro="" textlink="">
      <xdr:nvSpPr>
        <xdr:cNvPr id="6" name="5 CuadroTexto"/>
        <xdr:cNvSpPr txBox="1"/>
      </xdr:nvSpPr>
      <xdr:spPr>
        <a:xfrm>
          <a:off x="6791325" y="112080675"/>
          <a:ext cx="485775" cy="161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s-MX" sz="1100"/>
            <a:t>4/</a:t>
          </a:r>
        </a:p>
        <a:p>
          <a:endParaRPr lang="es-MX"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nts%20and%20Settings/-/Escritorio/Documents%20and%20Settings/SFINANZAS/Configuraci&#243;n%20local/Archivos%20temporales%20de%20Internet/Content.Outlook/P59IK4FR/GUIA%20IAT%20ENERO-DICIEMBRE/GU&#205;A%20ULTIMA/Copia%20de%20IAT%20ver%2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N19"/>
  <sheetViews>
    <sheetView showGridLines="0" tabSelected="1" view="pageBreakPreview" zoomScale="85" zoomScaleSheetLayoutView="85" workbookViewId="0">
      <selection activeCell="E12" sqref="E12"/>
    </sheetView>
  </sheetViews>
  <sheetFormatPr baseColWidth="10" defaultRowHeight="13.5"/>
  <cols>
    <col min="1" max="1" width="0.140625" style="36" customWidth="1"/>
    <col min="2" max="2" width="11.7109375" style="36" customWidth="1"/>
    <col min="3" max="13" width="11.42578125" style="36"/>
    <col min="14" max="14" width="14" style="36" customWidth="1"/>
    <col min="15" max="16384" width="11.42578125" style="36"/>
  </cols>
  <sheetData>
    <row r="5" spans="2:14" ht="18" customHeight="1"/>
    <row r="6" spans="2:14" ht="110.25" customHeight="1">
      <c r="B6" s="295" t="s">
        <v>90</v>
      </c>
      <c r="C6" s="295"/>
      <c r="D6" s="295"/>
      <c r="E6" s="295"/>
      <c r="F6" s="295"/>
      <c r="G6" s="295"/>
      <c r="H6" s="295"/>
      <c r="I6" s="295"/>
      <c r="J6" s="295"/>
      <c r="K6" s="295"/>
      <c r="L6" s="295"/>
      <c r="M6" s="295"/>
      <c r="N6" s="295"/>
    </row>
    <row r="7" spans="2:14" hidden="1">
      <c r="B7" s="110"/>
      <c r="C7" s="110"/>
      <c r="D7" s="110"/>
      <c r="E7" s="110"/>
      <c r="F7" s="110"/>
      <c r="G7" s="110"/>
      <c r="H7" s="110"/>
      <c r="I7" s="110"/>
      <c r="J7" s="110"/>
      <c r="K7" s="110"/>
      <c r="L7" s="110"/>
      <c r="M7" s="110"/>
      <c r="N7" s="110"/>
    </row>
    <row r="8" spans="2:14">
      <c r="B8" s="110"/>
      <c r="C8" s="110"/>
      <c r="D8" s="110"/>
      <c r="E8" s="110"/>
      <c r="F8" s="110"/>
      <c r="G8" s="110"/>
      <c r="H8" s="110"/>
      <c r="I8" s="110"/>
      <c r="J8" s="110"/>
      <c r="K8" s="110"/>
      <c r="L8" s="110"/>
      <c r="M8" s="110"/>
      <c r="N8" s="110"/>
    </row>
    <row r="9" spans="2:14" ht="112.9" customHeight="1">
      <c r="B9" s="296" t="s">
        <v>86</v>
      </c>
      <c r="C9" s="297"/>
      <c r="D9" s="297"/>
      <c r="E9" s="297"/>
      <c r="F9" s="297"/>
      <c r="G9" s="297"/>
      <c r="H9" s="297"/>
      <c r="I9" s="297"/>
      <c r="J9" s="297"/>
      <c r="K9" s="297"/>
      <c r="L9" s="297"/>
      <c r="M9" s="297"/>
      <c r="N9" s="297"/>
    </row>
    <row r="16" spans="2:14">
      <c r="C16" s="102" t="s">
        <v>102</v>
      </c>
      <c r="D16" s="103"/>
      <c r="E16" s="103"/>
      <c r="F16" s="104"/>
      <c r="G16" s="104"/>
      <c r="H16" s="105"/>
      <c r="I16" s="102" t="s">
        <v>103</v>
      </c>
      <c r="J16" s="103"/>
      <c r="K16" s="103"/>
      <c r="L16" s="106"/>
    </row>
    <row r="17" spans="3:14">
      <c r="C17" s="107"/>
      <c r="D17" s="298" t="s">
        <v>104</v>
      </c>
      <c r="E17" s="298"/>
      <c r="F17" s="298"/>
      <c r="G17" s="298"/>
      <c r="H17" s="108"/>
      <c r="I17" s="107"/>
      <c r="J17" s="298" t="s">
        <v>105</v>
      </c>
      <c r="K17" s="298"/>
      <c r="L17" s="298"/>
    </row>
    <row r="18" spans="3:14" s="41" customFormat="1" ht="30.75" customHeight="1">
      <c r="C18" s="109"/>
      <c r="D18" s="299" t="s">
        <v>106</v>
      </c>
      <c r="E18" s="300"/>
      <c r="F18" s="300"/>
      <c r="G18" s="300"/>
      <c r="H18" s="109"/>
      <c r="I18" s="109"/>
      <c r="J18" s="299" t="s">
        <v>107</v>
      </c>
      <c r="K18" s="300"/>
      <c r="L18" s="300"/>
      <c r="M18"/>
      <c r="N18"/>
    </row>
    <row r="19" spans="3:14" s="42" customFormat="1">
      <c r="L19"/>
      <c r="M19"/>
    </row>
  </sheetData>
  <mergeCells count="6">
    <mergeCell ref="B6:N6"/>
    <mergeCell ref="B9:N9"/>
    <mergeCell ref="D17:G17"/>
    <mergeCell ref="J17:L17"/>
    <mergeCell ref="D18:G18"/>
    <mergeCell ref="J18:L18"/>
  </mergeCells>
  <printOptions horizontalCentered="1"/>
  <pageMargins left="0.59055118110236227" right="0.59055118110236227" top="1.3779527559055118" bottom="0.35433070866141736" header="0.39370078740157483" footer="0.39370078740157483"/>
  <pageSetup scale="80" orientation="landscape" r:id="rId1"/>
  <headerFooter>
    <oddHeader>&amp;C&amp;G</oddHeader>
    <oddFooter>&amp;C&amp;G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5"/>
  <sheetViews>
    <sheetView showGridLines="0" view="pageBreakPreview" topLeftCell="A337" zoomScale="80" zoomScaleSheetLayoutView="80" workbookViewId="0">
      <selection activeCell="E396" sqref="E396"/>
    </sheetView>
  </sheetViews>
  <sheetFormatPr baseColWidth="10" defaultRowHeight="13.5"/>
  <cols>
    <col min="1" max="1" width="15.5703125" style="1" customWidth="1"/>
    <col min="2" max="2" width="20.5703125" style="1" customWidth="1"/>
    <col min="3" max="4" width="12.85546875" style="1" customWidth="1"/>
    <col min="5" max="6" width="14" style="1" customWidth="1"/>
    <col min="7" max="7" width="11.140625" style="1" customWidth="1"/>
    <col min="8" max="8" width="15.28515625" style="1" customWidth="1"/>
    <col min="9" max="9" width="18.140625" style="1" customWidth="1"/>
    <col min="10" max="10" width="23.140625" style="1" customWidth="1"/>
    <col min="11" max="11" width="23.5703125" style="1" customWidth="1"/>
    <col min="12" max="16384" width="11.42578125" style="1"/>
  </cols>
  <sheetData>
    <row r="1" spans="1:11" ht="35.1" customHeight="1">
      <c r="A1" s="301" t="s">
        <v>61</v>
      </c>
      <c r="B1" s="302"/>
      <c r="C1" s="302"/>
      <c r="D1" s="302"/>
      <c r="E1" s="302"/>
      <c r="F1" s="302"/>
      <c r="G1" s="302"/>
      <c r="H1" s="302"/>
      <c r="I1" s="302"/>
      <c r="J1" s="302"/>
      <c r="K1" s="303"/>
    </row>
    <row r="2" spans="1:11" ht="6.75" customHeight="1"/>
    <row r="3" spans="1:11" ht="20.100000000000001" customHeight="1">
      <c r="A3" s="2" t="s">
        <v>91</v>
      </c>
      <c r="B3" s="3"/>
      <c r="C3" s="3"/>
      <c r="D3" s="3"/>
      <c r="E3" s="3"/>
      <c r="F3" s="3"/>
      <c r="G3" s="3"/>
      <c r="H3" s="3"/>
      <c r="I3" s="3"/>
      <c r="J3" s="3"/>
      <c r="K3" s="4"/>
    </row>
    <row r="4" spans="1:11" ht="15.75" customHeight="1">
      <c r="A4" s="2" t="s">
        <v>101</v>
      </c>
      <c r="B4" s="3"/>
      <c r="C4" s="3"/>
      <c r="D4" s="3"/>
      <c r="E4" s="3"/>
      <c r="F4" s="3"/>
      <c r="G4" s="3"/>
      <c r="H4" s="3"/>
      <c r="I4" s="3"/>
      <c r="J4" s="3"/>
      <c r="K4" s="4"/>
    </row>
    <row r="5" spans="1:11" s="5" customFormat="1" ht="15" hidden="1" customHeight="1">
      <c r="A5" s="114"/>
      <c r="B5" s="115"/>
      <c r="C5" s="116"/>
      <c r="D5" s="117"/>
      <c r="E5" s="118"/>
      <c r="F5" s="119"/>
      <c r="G5" s="120"/>
      <c r="H5" s="120"/>
      <c r="I5" s="116"/>
      <c r="J5" s="116"/>
      <c r="K5" s="117"/>
    </row>
    <row r="6" spans="1:11" s="5" customFormat="1" ht="15" customHeight="1">
      <c r="A6" s="391" t="s">
        <v>36</v>
      </c>
      <c r="B6" s="392"/>
      <c r="C6" s="392"/>
      <c r="D6" s="393"/>
      <c r="E6" s="223" t="s">
        <v>62</v>
      </c>
      <c r="F6" s="391" t="s">
        <v>49</v>
      </c>
      <c r="G6" s="392"/>
      <c r="H6" s="392"/>
      <c r="I6" s="391" t="s">
        <v>42</v>
      </c>
      <c r="J6" s="392"/>
      <c r="K6" s="393"/>
    </row>
    <row r="7" spans="1:11" s="5" customFormat="1" ht="34.5" customHeight="1">
      <c r="A7" s="345" t="s">
        <v>228</v>
      </c>
      <c r="B7" s="346"/>
      <c r="C7" s="346"/>
      <c r="D7" s="347"/>
      <c r="E7" s="394" t="s">
        <v>229</v>
      </c>
      <c r="F7" s="345" t="s">
        <v>230</v>
      </c>
      <c r="G7" s="346"/>
      <c r="H7" s="346"/>
      <c r="I7" s="345" t="s">
        <v>231</v>
      </c>
      <c r="J7" s="346"/>
      <c r="K7" s="347"/>
    </row>
    <row r="8" spans="1:11" s="5" customFormat="1" ht="51" customHeight="1">
      <c r="A8" s="348"/>
      <c r="B8" s="349"/>
      <c r="C8" s="349"/>
      <c r="D8" s="350"/>
      <c r="E8" s="395"/>
      <c r="F8" s="348"/>
      <c r="G8" s="349"/>
      <c r="H8" s="349"/>
      <c r="I8" s="348"/>
      <c r="J8" s="349"/>
      <c r="K8" s="350"/>
    </row>
    <row r="9" spans="1:11" s="5" customFormat="1" ht="50.25" customHeight="1">
      <c r="A9" s="307" t="s">
        <v>58</v>
      </c>
      <c r="B9" s="308"/>
      <c r="C9" s="308"/>
      <c r="D9" s="308"/>
      <c r="E9" s="308"/>
      <c r="F9" s="308"/>
      <c r="G9" s="308"/>
      <c r="H9" s="308"/>
      <c r="I9" s="308"/>
      <c r="J9" s="308"/>
      <c r="K9" s="309"/>
    </row>
    <row r="10" spans="1:11" s="5" customFormat="1" ht="27.75" customHeight="1">
      <c r="A10" s="353" t="s">
        <v>232</v>
      </c>
      <c r="B10" s="322"/>
      <c r="C10" s="322"/>
      <c r="D10" s="322"/>
      <c r="E10" s="323"/>
      <c r="F10" s="353" t="s">
        <v>233</v>
      </c>
      <c r="G10" s="322"/>
      <c r="H10" s="322"/>
      <c r="I10" s="322"/>
      <c r="J10" s="322"/>
      <c r="K10" s="323"/>
    </row>
    <row r="11" spans="1:11" s="5" customFormat="1" ht="9.75" customHeight="1">
      <c r="A11" s="122"/>
      <c r="B11" s="122"/>
      <c r="C11" s="123"/>
      <c r="D11" s="123"/>
      <c r="E11" s="123"/>
      <c r="F11" s="123"/>
      <c r="G11" s="123"/>
      <c r="H11" s="123"/>
      <c r="I11" s="123"/>
      <c r="J11" s="124"/>
      <c r="K11" s="124"/>
    </row>
    <row r="12" spans="1:11" s="5" customFormat="1" ht="24" customHeight="1">
      <c r="A12" s="307" t="s">
        <v>82</v>
      </c>
      <c r="B12" s="308"/>
      <c r="C12" s="308"/>
      <c r="D12" s="308"/>
      <c r="E12" s="308"/>
      <c r="F12" s="308"/>
      <c r="G12" s="308"/>
      <c r="H12" s="308"/>
      <c r="I12" s="308"/>
      <c r="J12" s="308"/>
      <c r="K12" s="309"/>
    </row>
    <row r="13" spans="1:11" s="5" customFormat="1" ht="52.5" customHeight="1">
      <c r="A13" s="304" t="s">
        <v>234</v>
      </c>
      <c r="B13" s="305"/>
      <c r="C13" s="305"/>
      <c r="D13" s="305"/>
      <c r="E13" s="306"/>
      <c r="F13" s="304" t="s">
        <v>235</v>
      </c>
      <c r="G13" s="305"/>
      <c r="H13" s="305"/>
      <c r="I13" s="305"/>
      <c r="J13" s="305"/>
      <c r="K13" s="306"/>
    </row>
    <row r="14" spans="1:11" s="5" customFormat="1" ht="30.75" customHeight="1">
      <c r="A14" s="307" t="s">
        <v>50</v>
      </c>
      <c r="B14" s="308"/>
      <c r="C14" s="308"/>
      <c r="D14" s="308"/>
      <c r="E14" s="308"/>
      <c r="F14" s="308"/>
      <c r="G14" s="308"/>
      <c r="H14" s="308"/>
      <c r="I14" s="308"/>
      <c r="J14" s="308"/>
      <c r="K14" s="309"/>
    </row>
    <row r="15" spans="1:11" s="5" customFormat="1" ht="61.5" customHeight="1">
      <c r="A15" s="324" t="s">
        <v>236</v>
      </c>
      <c r="B15" s="325"/>
      <c r="C15" s="325"/>
      <c r="D15" s="325"/>
      <c r="E15" s="325"/>
      <c r="F15" s="325"/>
      <c r="G15" s="325"/>
      <c r="H15" s="325"/>
      <c r="I15" s="325"/>
      <c r="J15" s="325"/>
      <c r="K15" s="326"/>
    </row>
    <row r="16" spans="1:11" s="5" customFormat="1" ht="49.5" customHeight="1">
      <c r="A16" s="324" t="s">
        <v>237</v>
      </c>
      <c r="B16" s="325"/>
      <c r="C16" s="325"/>
      <c r="D16" s="325"/>
      <c r="E16" s="325"/>
      <c r="F16" s="325"/>
      <c r="G16" s="325"/>
      <c r="H16" s="325"/>
      <c r="I16" s="325"/>
      <c r="J16" s="325"/>
      <c r="K16" s="326"/>
    </row>
    <row r="17" spans="1:11" s="5" customFormat="1" ht="47.25" customHeight="1">
      <c r="A17" s="324" t="s">
        <v>238</v>
      </c>
      <c r="B17" s="325"/>
      <c r="C17" s="325"/>
      <c r="D17" s="325"/>
      <c r="E17" s="325"/>
      <c r="F17" s="325"/>
      <c r="G17" s="325"/>
      <c r="H17" s="325"/>
      <c r="I17" s="325"/>
      <c r="J17" s="325"/>
      <c r="K17" s="326"/>
    </row>
    <row r="18" spans="1:11" s="5" customFormat="1" ht="36" customHeight="1">
      <c r="A18" s="396" t="s">
        <v>239</v>
      </c>
      <c r="B18" s="397"/>
      <c r="C18" s="397"/>
      <c r="D18" s="397"/>
      <c r="E18" s="397"/>
      <c r="F18" s="397"/>
      <c r="G18" s="397"/>
      <c r="H18" s="397"/>
      <c r="I18" s="397"/>
      <c r="J18" s="397"/>
      <c r="K18" s="398"/>
    </row>
    <row r="19" spans="1:11" s="5" customFormat="1" ht="33" customHeight="1">
      <c r="A19" s="304" t="s">
        <v>347</v>
      </c>
      <c r="B19" s="322"/>
      <c r="C19" s="322"/>
      <c r="D19" s="322"/>
      <c r="E19" s="322"/>
      <c r="F19" s="322"/>
      <c r="G19" s="322"/>
      <c r="H19" s="322"/>
      <c r="I19" s="322"/>
      <c r="J19" s="322"/>
      <c r="K19" s="323"/>
    </row>
    <row r="20" spans="1:11" s="5" customFormat="1" ht="33" customHeight="1">
      <c r="A20" s="304" t="s">
        <v>348</v>
      </c>
      <c r="B20" s="322"/>
      <c r="C20" s="322"/>
      <c r="D20" s="322"/>
      <c r="E20" s="322"/>
      <c r="F20" s="322"/>
      <c r="G20" s="322"/>
      <c r="H20" s="322"/>
      <c r="I20" s="322"/>
      <c r="J20" s="322"/>
      <c r="K20" s="323"/>
    </row>
    <row r="21" spans="1:11" s="5" customFormat="1" ht="45.75" customHeight="1">
      <c r="A21" s="353" t="s">
        <v>240</v>
      </c>
      <c r="B21" s="322"/>
      <c r="C21" s="322"/>
      <c r="D21" s="322"/>
      <c r="E21" s="322"/>
      <c r="F21" s="322"/>
      <c r="G21" s="322"/>
      <c r="H21" s="322"/>
      <c r="I21" s="322"/>
      <c r="J21" s="322"/>
      <c r="K21" s="323"/>
    </row>
    <row r="22" spans="1:11" s="5" customFormat="1" ht="8.25" customHeight="1">
      <c r="A22" s="126"/>
      <c r="B22" s="126"/>
      <c r="C22" s="126"/>
      <c r="D22" s="126"/>
      <c r="E22" s="126"/>
      <c r="F22" s="126"/>
      <c r="G22" s="126"/>
      <c r="H22" s="126"/>
      <c r="I22" s="126"/>
      <c r="J22" s="126"/>
      <c r="K22" s="126"/>
    </row>
    <row r="23" spans="1:11" s="5" customFormat="1" ht="37.5" customHeight="1">
      <c r="A23" s="307" t="s">
        <v>37</v>
      </c>
      <c r="B23" s="308"/>
      <c r="C23" s="308"/>
      <c r="D23" s="308"/>
      <c r="E23" s="308"/>
      <c r="F23" s="308"/>
      <c r="G23" s="308"/>
      <c r="H23" s="308"/>
      <c r="I23" s="308"/>
      <c r="J23" s="308"/>
      <c r="K23" s="309"/>
    </row>
    <row r="24" spans="1:11" s="5" customFormat="1" ht="29.25" customHeight="1">
      <c r="A24" s="310" t="s">
        <v>38</v>
      </c>
      <c r="B24" s="310" t="s">
        <v>24</v>
      </c>
      <c r="C24" s="308" t="s">
        <v>10</v>
      </c>
      <c r="D24" s="309"/>
      <c r="E24" s="312" t="s">
        <v>123</v>
      </c>
      <c r="F24" s="313"/>
      <c r="G24" s="313"/>
      <c r="H24" s="314"/>
      <c r="I24" s="312" t="s">
        <v>39</v>
      </c>
      <c r="J24" s="313"/>
      <c r="K24" s="314"/>
    </row>
    <row r="25" spans="1:11" s="5" customFormat="1" ht="27" customHeight="1">
      <c r="A25" s="311"/>
      <c r="B25" s="311"/>
      <c r="C25" s="127" t="s">
        <v>93</v>
      </c>
      <c r="D25" s="207" t="s">
        <v>40</v>
      </c>
      <c r="E25" s="318" t="s">
        <v>93</v>
      </c>
      <c r="F25" s="318"/>
      <c r="G25" s="318" t="s">
        <v>41</v>
      </c>
      <c r="H25" s="318"/>
      <c r="I25" s="315"/>
      <c r="J25" s="316"/>
      <c r="K25" s="317"/>
    </row>
    <row r="26" spans="1:11" s="5" customFormat="1" ht="19.5" customHeight="1">
      <c r="A26" s="129" t="s">
        <v>241</v>
      </c>
      <c r="B26" s="130" t="s">
        <v>92</v>
      </c>
      <c r="C26" s="130">
        <v>500</v>
      </c>
      <c r="D26" s="130">
        <v>423</v>
      </c>
      <c r="E26" s="354">
        <v>1771067.7</v>
      </c>
      <c r="F26" s="354"/>
      <c r="G26" s="354">
        <v>1345757.25</v>
      </c>
      <c r="H26" s="354"/>
      <c r="I26" s="330" t="s">
        <v>356</v>
      </c>
      <c r="J26" s="331"/>
      <c r="K26" s="332"/>
    </row>
    <row r="27" spans="1:11" s="5" customFormat="1" ht="20.25" customHeight="1">
      <c r="A27" s="131"/>
      <c r="B27" s="131"/>
      <c r="C27" s="131"/>
      <c r="D27" s="131"/>
      <c r="E27" s="131"/>
      <c r="F27" s="131"/>
      <c r="G27" s="131"/>
      <c r="H27" s="131"/>
      <c r="I27" s="333"/>
      <c r="J27" s="334"/>
      <c r="K27" s="335"/>
    </row>
    <row r="28" spans="1:11" s="5" customFormat="1" ht="26.25" customHeight="1">
      <c r="A28" s="307" t="s">
        <v>43</v>
      </c>
      <c r="B28" s="308"/>
      <c r="C28" s="308"/>
      <c r="D28" s="308"/>
      <c r="E28" s="308"/>
      <c r="F28" s="308"/>
      <c r="G28" s="308"/>
      <c r="H28" s="309"/>
      <c r="I28" s="333"/>
      <c r="J28" s="334"/>
      <c r="K28" s="335"/>
    </row>
    <row r="29" spans="1:11" s="5" customFormat="1" ht="13.5" customHeight="1">
      <c r="A29" s="310" t="s">
        <v>56</v>
      </c>
      <c r="B29" s="373" t="s">
        <v>20</v>
      </c>
      <c r="C29" s="375" t="s">
        <v>44</v>
      </c>
      <c r="D29" s="376"/>
      <c r="E29" s="376"/>
      <c r="F29" s="376"/>
      <c r="G29" s="376"/>
      <c r="H29" s="377"/>
      <c r="I29" s="333"/>
      <c r="J29" s="334"/>
      <c r="K29" s="335"/>
    </row>
    <row r="30" spans="1:11" s="5" customFormat="1" ht="40.5" customHeight="1">
      <c r="A30" s="311"/>
      <c r="B30" s="374"/>
      <c r="C30" s="210" t="s">
        <v>18</v>
      </c>
      <c r="D30" s="133" t="s">
        <v>19</v>
      </c>
      <c r="E30" s="133" t="s">
        <v>35</v>
      </c>
      <c r="F30" s="133" t="s">
        <v>47</v>
      </c>
      <c r="G30" s="307" t="s">
        <v>16</v>
      </c>
      <c r="H30" s="309"/>
      <c r="I30" s="333"/>
      <c r="J30" s="334"/>
      <c r="K30" s="335"/>
    </row>
    <row r="31" spans="1:11" s="5" customFormat="1" ht="17.25" customHeight="1">
      <c r="A31" s="134" t="s">
        <v>25</v>
      </c>
      <c r="B31" s="264">
        <v>150</v>
      </c>
      <c r="C31" s="265">
        <v>0</v>
      </c>
      <c r="D31" s="266">
        <v>49</v>
      </c>
      <c r="E31" s="267">
        <v>89</v>
      </c>
      <c r="F31" s="268">
        <v>5</v>
      </c>
      <c r="G31" s="351">
        <v>143</v>
      </c>
      <c r="H31" s="352"/>
      <c r="I31" s="333"/>
      <c r="J31" s="334"/>
      <c r="K31" s="335"/>
    </row>
    <row r="32" spans="1:11" s="5" customFormat="1" ht="25.5" customHeight="1">
      <c r="A32" s="134" t="s">
        <v>26</v>
      </c>
      <c r="B32" s="264">
        <v>350</v>
      </c>
      <c r="C32" s="265">
        <v>0</v>
      </c>
      <c r="D32" s="266">
        <v>4</v>
      </c>
      <c r="E32" s="267">
        <v>268</v>
      </c>
      <c r="F32" s="268">
        <v>8</v>
      </c>
      <c r="G32" s="351">
        <v>280</v>
      </c>
      <c r="H32" s="352"/>
      <c r="I32" s="333"/>
      <c r="J32" s="334"/>
      <c r="K32" s="335"/>
    </row>
    <row r="33" spans="1:11" s="5" customFormat="1" ht="17.25" customHeight="1">
      <c r="A33" s="224" t="s">
        <v>16</v>
      </c>
      <c r="B33" s="264">
        <v>500</v>
      </c>
      <c r="C33" s="265">
        <v>0</v>
      </c>
      <c r="D33" s="266">
        <v>53</v>
      </c>
      <c r="E33" s="267">
        <v>357</v>
      </c>
      <c r="F33" s="268">
        <v>13</v>
      </c>
      <c r="G33" s="351">
        <v>423</v>
      </c>
      <c r="H33" s="352"/>
      <c r="I33" s="336"/>
      <c r="J33" s="337"/>
      <c r="K33" s="338"/>
    </row>
    <row r="34" spans="1:11" s="5" customFormat="1" ht="17.25" customHeight="1">
      <c r="A34" s="225"/>
      <c r="B34" s="225"/>
      <c r="C34" s="225"/>
      <c r="D34" s="225"/>
      <c r="E34" s="225"/>
      <c r="F34" s="225"/>
      <c r="G34" s="225"/>
      <c r="H34" s="225"/>
      <c r="I34" s="225"/>
      <c r="J34" s="225"/>
      <c r="K34" s="225"/>
    </row>
    <row r="35" spans="1:11" ht="33" customHeight="1">
      <c r="A35" s="342" t="s">
        <v>61</v>
      </c>
      <c r="B35" s="343"/>
      <c r="C35" s="343"/>
      <c r="D35" s="343"/>
      <c r="E35" s="343"/>
      <c r="F35" s="343"/>
      <c r="G35" s="343"/>
      <c r="H35" s="343"/>
      <c r="I35" s="343"/>
      <c r="J35" s="343"/>
      <c r="K35" s="344"/>
    </row>
    <row r="36" spans="1:11" ht="13.5" customHeight="1">
      <c r="A36" s="137"/>
      <c r="B36" s="137"/>
      <c r="C36" s="137"/>
      <c r="D36" s="137"/>
      <c r="E36" s="137"/>
      <c r="F36" s="137"/>
      <c r="G36" s="137"/>
      <c r="H36" s="137"/>
      <c r="I36" s="137"/>
      <c r="J36" s="137"/>
      <c r="K36" s="137"/>
    </row>
    <row r="37" spans="1:11" ht="22.5" customHeight="1">
      <c r="A37" s="111" t="s">
        <v>91</v>
      </c>
      <c r="B37" s="112"/>
      <c r="C37" s="112"/>
      <c r="D37" s="112"/>
      <c r="E37" s="112"/>
      <c r="F37" s="112"/>
      <c r="G37" s="112"/>
      <c r="H37" s="112"/>
      <c r="I37" s="112"/>
      <c r="J37" s="112"/>
      <c r="K37" s="113"/>
    </row>
    <row r="38" spans="1:11" ht="19.5" customHeight="1">
      <c r="A38" s="111" t="s">
        <v>227</v>
      </c>
      <c r="B38" s="112"/>
      <c r="C38" s="112"/>
      <c r="D38" s="112"/>
      <c r="E38" s="112"/>
      <c r="F38" s="112"/>
      <c r="G38" s="112"/>
      <c r="H38" s="112"/>
      <c r="I38" s="112"/>
      <c r="J38" s="112"/>
      <c r="K38" s="113"/>
    </row>
    <row r="39" spans="1:11" ht="13.5" customHeight="1">
      <c r="A39" s="225"/>
      <c r="B39" s="225"/>
      <c r="C39" s="225"/>
      <c r="D39" s="225"/>
      <c r="E39" s="225"/>
      <c r="F39" s="225"/>
      <c r="G39" s="225"/>
      <c r="H39" s="225"/>
      <c r="I39" s="225"/>
      <c r="J39" s="225"/>
      <c r="K39" s="225"/>
    </row>
    <row r="40" spans="1:11" ht="1.5" customHeight="1">
      <c r="A40" s="225"/>
      <c r="B40" s="225"/>
      <c r="C40" s="225"/>
      <c r="D40" s="225"/>
      <c r="E40" s="225"/>
      <c r="F40" s="225"/>
      <c r="G40" s="225"/>
      <c r="H40" s="225"/>
      <c r="I40" s="225"/>
      <c r="J40" s="225"/>
      <c r="K40" s="225"/>
    </row>
    <row r="41" spans="1:11" ht="13.5" customHeight="1">
      <c r="A41" s="327" t="s">
        <v>36</v>
      </c>
      <c r="B41" s="328"/>
      <c r="C41" s="328"/>
      <c r="D41" s="329"/>
      <c r="E41" s="121" t="s">
        <v>62</v>
      </c>
      <c r="F41" s="327" t="s">
        <v>49</v>
      </c>
      <c r="G41" s="328"/>
      <c r="H41" s="328"/>
      <c r="I41" s="327" t="s">
        <v>42</v>
      </c>
      <c r="J41" s="328"/>
      <c r="K41" s="329"/>
    </row>
    <row r="42" spans="1:11" ht="52.5" customHeight="1">
      <c r="A42" s="372" t="s">
        <v>242</v>
      </c>
      <c r="B42" s="346"/>
      <c r="C42" s="346"/>
      <c r="D42" s="347"/>
      <c r="E42" s="394" t="s">
        <v>243</v>
      </c>
      <c r="F42" s="372" t="s">
        <v>244</v>
      </c>
      <c r="G42" s="346"/>
      <c r="H42" s="346"/>
      <c r="I42" s="372" t="s">
        <v>245</v>
      </c>
      <c r="J42" s="346"/>
      <c r="K42" s="347"/>
    </row>
    <row r="43" spans="1:11" ht="19.5" customHeight="1">
      <c r="A43" s="348"/>
      <c r="B43" s="349"/>
      <c r="C43" s="349"/>
      <c r="D43" s="350"/>
      <c r="E43" s="395"/>
      <c r="F43" s="348"/>
      <c r="G43" s="349"/>
      <c r="H43" s="349"/>
      <c r="I43" s="348"/>
      <c r="J43" s="349"/>
      <c r="K43" s="350"/>
    </row>
    <row r="44" spans="1:11" ht="30.75" customHeight="1">
      <c r="A44" s="307" t="s">
        <v>58</v>
      </c>
      <c r="B44" s="308"/>
      <c r="C44" s="308"/>
      <c r="D44" s="308"/>
      <c r="E44" s="308"/>
      <c r="F44" s="308"/>
      <c r="G44" s="308"/>
      <c r="H44" s="308"/>
      <c r="I44" s="308"/>
      <c r="J44" s="308"/>
      <c r="K44" s="309"/>
    </row>
    <row r="45" spans="1:11" ht="24.75" customHeight="1">
      <c r="A45" s="353" t="s">
        <v>232</v>
      </c>
      <c r="B45" s="322"/>
      <c r="C45" s="322"/>
      <c r="D45" s="322"/>
      <c r="E45" s="323"/>
      <c r="F45" s="353" t="s">
        <v>246</v>
      </c>
      <c r="G45" s="322"/>
      <c r="H45" s="322"/>
      <c r="I45" s="322"/>
      <c r="J45" s="322"/>
      <c r="K45" s="323"/>
    </row>
    <row r="46" spans="1:11" ht="13.5" customHeight="1">
      <c r="A46" s="122"/>
      <c r="B46" s="122"/>
      <c r="C46" s="123"/>
      <c r="D46" s="123"/>
      <c r="E46" s="123"/>
      <c r="F46" s="123"/>
      <c r="G46" s="123"/>
      <c r="H46" s="123"/>
      <c r="I46" s="123"/>
      <c r="J46" s="124"/>
      <c r="K46" s="124"/>
    </row>
    <row r="47" spans="1:11" ht="27.75" customHeight="1">
      <c r="A47" s="307" t="s">
        <v>82</v>
      </c>
      <c r="B47" s="308"/>
      <c r="C47" s="308"/>
      <c r="D47" s="308"/>
      <c r="E47" s="308"/>
      <c r="F47" s="308"/>
      <c r="G47" s="308"/>
      <c r="H47" s="308"/>
      <c r="I47" s="308"/>
      <c r="J47" s="308"/>
      <c r="K47" s="309"/>
    </row>
    <row r="48" spans="1:11" ht="30.75" customHeight="1">
      <c r="A48" s="304" t="s">
        <v>234</v>
      </c>
      <c r="B48" s="305"/>
      <c r="C48" s="305"/>
      <c r="D48" s="305"/>
      <c r="E48" s="306"/>
      <c r="F48" s="304" t="s">
        <v>235</v>
      </c>
      <c r="G48" s="305"/>
      <c r="H48" s="305"/>
      <c r="I48" s="305"/>
      <c r="J48" s="305"/>
      <c r="K48" s="306"/>
    </row>
    <row r="49" spans="1:11" ht="15.75" customHeight="1">
      <c r="A49" s="125"/>
      <c r="B49" s="125"/>
      <c r="C49" s="125"/>
      <c r="D49" s="125"/>
      <c r="E49" s="125"/>
      <c r="F49" s="125"/>
      <c r="G49" s="125"/>
      <c r="H49" s="125"/>
      <c r="I49" s="125"/>
      <c r="J49" s="126"/>
      <c r="K49" s="126"/>
    </row>
    <row r="50" spans="1:11" ht="21" customHeight="1">
      <c r="A50" s="307" t="s">
        <v>50</v>
      </c>
      <c r="B50" s="308"/>
      <c r="C50" s="308"/>
      <c r="D50" s="308"/>
      <c r="E50" s="308"/>
      <c r="F50" s="308"/>
      <c r="G50" s="308"/>
      <c r="H50" s="308"/>
      <c r="I50" s="308"/>
      <c r="J50" s="308"/>
      <c r="K50" s="309"/>
    </row>
    <row r="51" spans="1:11" ht="39.75" customHeight="1">
      <c r="A51" s="324" t="s">
        <v>247</v>
      </c>
      <c r="B51" s="325"/>
      <c r="C51" s="325"/>
      <c r="D51" s="325"/>
      <c r="E51" s="325"/>
      <c r="F51" s="325"/>
      <c r="G51" s="325"/>
      <c r="H51" s="325"/>
      <c r="I51" s="325"/>
      <c r="J51" s="325"/>
      <c r="K51" s="326"/>
    </row>
    <row r="52" spans="1:11" ht="40.5" customHeight="1">
      <c r="A52" s="324" t="s">
        <v>248</v>
      </c>
      <c r="B52" s="325"/>
      <c r="C52" s="325"/>
      <c r="D52" s="325"/>
      <c r="E52" s="325"/>
      <c r="F52" s="325"/>
      <c r="G52" s="325"/>
      <c r="H52" s="325"/>
      <c r="I52" s="325"/>
      <c r="J52" s="325"/>
      <c r="K52" s="326"/>
    </row>
    <row r="53" spans="1:11" ht="27.75" customHeight="1">
      <c r="A53" s="339" t="s">
        <v>249</v>
      </c>
      <c r="B53" s="340"/>
      <c r="C53" s="340"/>
      <c r="D53" s="340"/>
      <c r="E53" s="340"/>
      <c r="F53" s="340"/>
      <c r="G53" s="340"/>
      <c r="H53" s="340"/>
      <c r="I53" s="340"/>
      <c r="J53" s="340"/>
      <c r="K53" s="341"/>
    </row>
    <row r="54" spans="1:11" ht="24" customHeight="1">
      <c r="A54" s="353" t="s">
        <v>250</v>
      </c>
      <c r="B54" s="322"/>
      <c r="C54" s="322"/>
      <c r="D54" s="322"/>
      <c r="E54" s="322"/>
      <c r="F54" s="322"/>
      <c r="G54" s="322"/>
      <c r="H54" s="322"/>
      <c r="I54" s="322"/>
      <c r="J54" s="322"/>
      <c r="K54" s="323"/>
    </row>
    <row r="55" spans="1:11" ht="38.25" customHeight="1">
      <c r="A55" s="304" t="s">
        <v>251</v>
      </c>
      <c r="B55" s="322"/>
      <c r="C55" s="322"/>
      <c r="D55" s="322"/>
      <c r="E55" s="322"/>
      <c r="F55" s="322"/>
      <c r="G55" s="322"/>
      <c r="H55" s="322"/>
      <c r="I55" s="322"/>
      <c r="J55" s="322"/>
      <c r="K55" s="323"/>
    </row>
    <row r="56" spans="1:11" ht="36.75" customHeight="1">
      <c r="A56" s="304" t="s">
        <v>252</v>
      </c>
      <c r="B56" s="322"/>
      <c r="C56" s="322"/>
      <c r="D56" s="322"/>
      <c r="E56" s="322"/>
      <c r="F56" s="322"/>
      <c r="G56" s="322"/>
      <c r="H56" s="322"/>
      <c r="I56" s="322"/>
      <c r="J56" s="322"/>
      <c r="K56" s="323"/>
    </row>
    <row r="57" spans="1:11" ht="38.25" customHeight="1">
      <c r="A57" s="353" t="s">
        <v>253</v>
      </c>
      <c r="B57" s="322"/>
      <c r="C57" s="322"/>
      <c r="D57" s="322"/>
      <c r="E57" s="322"/>
      <c r="F57" s="322"/>
      <c r="G57" s="322"/>
      <c r="H57" s="322"/>
      <c r="I57" s="322"/>
      <c r="J57" s="322"/>
      <c r="K57" s="323"/>
    </row>
    <row r="58" spans="1:11" ht="9.75" customHeight="1">
      <c r="A58" s="126"/>
      <c r="B58" s="126"/>
      <c r="C58" s="126"/>
      <c r="D58" s="126"/>
      <c r="E58" s="126"/>
      <c r="F58" s="126"/>
      <c r="G58" s="126"/>
      <c r="H58" s="126"/>
      <c r="I58" s="126"/>
      <c r="J58" s="126"/>
      <c r="K58" s="126"/>
    </row>
    <row r="59" spans="1:11" ht="13.5" customHeight="1">
      <c r="A59" s="307" t="s">
        <v>37</v>
      </c>
      <c r="B59" s="308"/>
      <c r="C59" s="308"/>
      <c r="D59" s="308"/>
      <c r="E59" s="308"/>
      <c r="F59" s="308"/>
      <c r="G59" s="308"/>
      <c r="H59" s="308"/>
      <c r="I59" s="308"/>
      <c r="J59" s="308"/>
      <c r="K59" s="309"/>
    </row>
    <row r="60" spans="1:11" ht="33" customHeight="1">
      <c r="A60" s="310" t="s">
        <v>38</v>
      </c>
      <c r="B60" s="310" t="s">
        <v>24</v>
      </c>
      <c r="C60" s="308" t="s">
        <v>10</v>
      </c>
      <c r="D60" s="309"/>
      <c r="E60" s="312" t="s">
        <v>123</v>
      </c>
      <c r="F60" s="313"/>
      <c r="G60" s="313"/>
      <c r="H60" s="314"/>
      <c r="I60" s="312" t="s">
        <v>39</v>
      </c>
      <c r="J60" s="313"/>
      <c r="K60" s="314"/>
    </row>
    <row r="61" spans="1:11" ht="13.5" customHeight="1">
      <c r="A61" s="311"/>
      <c r="B61" s="311"/>
      <c r="C61" s="127" t="s">
        <v>93</v>
      </c>
      <c r="D61" s="207" t="s">
        <v>40</v>
      </c>
      <c r="E61" s="318" t="s">
        <v>93</v>
      </c>
      <c r="F61" s="318"/>
      <c r="G61" s="318" t="s">
        <v>41</v>
      </c>
      <c r="H61" s="318"/>
      <c r="I61" s="315"/>
      <c r="J61" s="316"/>
      <c r="K61" s="317"/>
    </row>
    <row r="62" spans="1:11" ht="13.5" customHeight="1">
      <c r="A62" s="129" t="s">
        <v>254</v>
      </c>
      <c r="B62" s="130" t="s">
        <v>92</v>
      </c>
      <c r="C62" s="130">
        <v>101</v>
      </c>
      <c r="D62" s="130">
        <v>101</v>
      </c>
      <c r="E62" s="354">
        <v>10997034</v>
      </c>
      <c r="F62" s="354"/>
      <c r="G62" s="354">
        <v>10997034</v>
      </c>
      <c r="H62" s="354"/>
      <c r="I62" s="399" t="s">
        <v>357</v>
      </c>
      <c r="J62" s="400"/>
      <c r="K62" s="401"/>
    </row>
    <row r="63" spans="1:11" ht="13.5" customHeight="1">
      <c r="A63" s="131"/>
      <c r="B63" s="131"/>
      <c r="C63" s="131"/>
      <c r="D63" s="131"/>
      <c r="E63" s="131"/>
      <c r="F63" s="131"/>
      <c r="G63" s="131"/>
      <c r="H63" s="131"/>
      <c r="I63" s="402"/>
      <c r="J63" s="403"/>
      <c r="K63" s="404"/>
    </row>
    <row r="64" spans="1:11" ht="25.5" customHeight="1">
      <c r="A64" s="307" t="s">
        <v>43</v>
      </c>
      <c r="B64" s="308"/>
      <c r="C64" s="308"/>
      <c r="D64" s="308"/>
      <c r="E64" s="308"/>
      <c r="F64" s="308"/>
      <c r="G64" s="308"/>
      <c r="H64" s="309"/>
      <c r="I64" s="402"/>
      <c r="J64" s="403"/>
      <c r="K64" s="404"/>
    </row>
    <row r="65" spans="1:11" ht="25.5" customHeight="1">
      <c r="A65" s="310" t="s">
        <v>56</v>
      </c>
      <c r="B65" s="373" t="s">
        <v>20</v>
      </c>
      <c r="C65" s="375" t="s">
        <v>44</v>
      </c>
      <c r="D65" s="376"/>
      <c r="E65" s="376"/>
      <c r="F65" s="376"/>
      <c r="G65" s="376"/>
      <c r="H65" s="377"/>
      <c r="I65" s="402"/>
      <c r="J65" s="403"/>
      <c r="K65" s="404"/>
    </row>
    <row r="66" spans="1:11" ht="22.5">
      <c r="A66" s="311"/>
      <c r="B66" s="374"/>
      <c r="C66" s="210" t="s">
        <v>18</v>
      </c>
      <c r="D66" s="133" t="s">
        <v>19</v>
      </c>
      <c r="E66" s="133" t="s">
        <v>35</v>
      </c>
      <c r="F66" s="133" t="s">
        <v>47</v>
      </c>
      <c r="G66" s="307" t="s">
        <v>16</v>
      </c>
      <c r="H66" s="309"/>
      <c r="I66" s="402"/>
      <c r="J66" s="403"/>
      <c r="K66" s="404"/>
    </row>
    <row r="67" spans="1:11" ht="107.25" customHeight="1">
      <c r="A67" s="134" t="s">
        <v>25</v>
      </c>
      <c r="B67" s="269">
        <v>44</v>
      </c>
      <c r="C67" s="270">
        <v>0</v>
      </c>
      <c r="D67" s="271">
        <v>0</v>
      </c>
      <c r="E67" s="272">
        <v>40</v>
      </c>
      <c r="F67" s="273">
        <v>1</v>
      </c>
      <c r="G67" s="408">
        <v>41</v>
      </c>
      <c r="H67" s="409"/>
      <c r="I67" s="402"/>
      <c r="J67" s="403"/>
      <c r="K67" s="404"/>
    </row>
    <row r="68" spans="1:11" ht="41.25" customHeight="1">
      <c r="A68" s="134" t="s">
        <v>26</v>
      </c>
      <c r="B68" s="269">
        <v>57</v>
      </c>
      <c r="C68" s="270">
        <v>0</v>
      </c>
      <c r="D68" s="271">
        <v>0</v>
      </c>
      <c r="E68" s="272">
        <v>52</v>
      </c>
      <c r="F68" s="273">
        <v>2</v>
      </c>
      <c r="G68" s="408">
        <v>54</v>
      </c>
      <c r="H68" s="409"/>
      <c r="I68" s="402"/>
      <c r="J68" s="403"/>
      <c r="K68" s="404"/>
    </row>
    <row r="69" spans="1:11" ht="61.5" customHeight="1">
      <c r="A69" s="134" t="s">
        <v>16</v>
      </c>
      <c r="B69" s="269">
        <v>101</v>
      </c>
      <c r="C69" s="270">
        <v>0</v>
      </c>
      <c r="D69" s="271">
        <v>0</v>
      </c>
      <c r="E69" s="272">
        <v>92</v>
      </c>
      <c r="F69" s="273">
        <v>3</v>
      </c>
      <c r="G69" s="408">
        <v>95</v>
      </c>
      <c r="H69" s="409"/>
      <c r="I69" s="405"/>
      <c r="J69" s="406"/>
      <c r="K69" s="407"/>
    </row>
    <row r="70" spans="1:11">
      <c r="A70" s="225" t="s">
        <v>358</v>
      </c>
      <c r="B70" s="225"/>
      <c r="C70" s="225"/>
      <c r="D70" s="225"/>
      <c r="E70" s="225"/>
      <c r="F70" s="225"/>
      <c r="G70" s="225"/>
      <c r="H70" s="225"/>
      <c r="I70" s="225"/>
      <c r="J70" s="225"/>
      <c r="K70" s="225"/>
    </row>
    <row r="71" spans="1:11" ht="23.25" customHeight="1">
      <c r="A71" s="342" t="s">
        <v>61</v>
      </c>
      <c r="B71" s="343"/>
      <c r="C71" s="343"/>
      <c r="D71" s="343"/>
      <c r="E71" s="343"/>
      <c r="F71" s="343"/>
      <c r="G71" s="343"/>
      <c r="H71" s="343"/>
      <c r="I71" s="343"/>
      <c r="J71" s="343"/>
      <c r="K71" s="344"/>
    </row>
    <row r="72" spans="1:11" ht="7.5" customHeight="1">
      <c r="A72" s="137"/>
      <c r="B72" s="137"/>
      <c r="C72" s="137"/>
      <c r="D72" s="137"/>
      <c r="E72" s="137"/>
      <c r="F72" s="137"/>
      <c r="G72" s="137"/>
      <c r="H72" s="137"/>
      <c r="I72" s="137"/>
      <c r="J72" s="137"/>
      <c r="K72" s="137"/>
    </row>
    <row r="73" spans="1:11">
      <c r="A73" s="111" t="s">
        <v>91</v>
      </c>
      <c r="B73" s="112"/>
      <c r="C73" s="112"/>
      <c r="D73" s="112"/>
      <c r="E73" s="112"/>
      <c r="F73" s="112"/>
      <c r="G73" s="112"/>
      <c r="H73" s="112"/>
      <c r="I73" s="112"/>
      <c r="J73" s="112"/>
      <c r="K73" s="113"/>
    </row>
    <row r="74" spans="1:11" ht="13.5" customHeight="1">
      <c r="A74" s="111" t="s">
        <v>305</v>
      </c>
      <c r="B74" s="112"/>
      <c r="C74" s="112"/>
      <c r="D74" s="112"/>
      <c r="E74" s="112"/>
      <c r="F74" s="112"/>
      <c r="G74" s="112"/>
      <c r="H74" s="112"/>
      <c r="I74" s="112"/>
      <c r="J74" s="112"/>
      <c r="K74" s="113"/>
    </row>
    <row r="75" spans="1:11" ht="9.75" customHeight="1">
      <c r="A75" s="225"/>
      <c r="B75" s="225"/>
      <c r="C75" s="225"/>
      <c r="D75" s="225"/>
      <c r="E75" s="225"/>
      <c r="F75" s="225"/>
      <c r="G75" s="225"/>
      <c r="H75" s="225"/>
      <c r="I75" s="225"/>
      <c r="J75" s="225"/>
      <c r="K75" s="225"/>
    </row>
    <row r="76" spans="1:11" ht="26.25" customHeight="1">
      <c r="A76" s="327" t="s">
        <v>36</v>
      </c>
      <c r="B76" s="328"/>
      <c r="C76" s="328"/>
      <c r="D76" s="329"/>
      <c r="E76" s="121" t="s">
        <v>62</v>
      </c>
      <c r="F76" s="327" t="s">
        <v>49</v>
      </c>
      <c r="G76" s="328"/>
      <c r="H76" s="328"/>
      <c r="I76" s="327" t="s">
        <v>42</v>
      </c>
      <c r="J76" s="328"/>
      <c r="K76" s="329"/>
    </row>
    <row r="77" spans="1:11" ht="59.25" customHeight="1">
      <c r="A77" s="345" t="s">
        <v>255</v>
      </c>
      <c r="B77" s="346"/>
      <c r="C77" s="346"/>
      <c r="D77" s="347"/>
      <c r="E77" s="394" t="s">
        <v>256</v>
      </c>
      <c r="F77" s="372" t="s">
        <v>257</v>
      </c>
      <c r="G77" s="346"/>
      <c r="H77" s="346"/>
      <c r="I77" s="372" t="s">
        <v>258</v>
      </c>
      <c r="J77" s="346"/>
      <c r="K77" s="347"/>
    </row>
    <row r="78" spans="1:11" ht="57.75" customHeight="1">
      <c r="A78" s="348"/>
      <c r="B78" s="349"/>
      <c r="C78" s="349"/>
      <c r="D78" s="350"/>
      <c r="E78" s="395"/>
      <c r="F78" s="348"/>
      <c r="G78" s="349"/>
      <c r="H78" s="349"/>
      <c r="I78" s="348"/>
      <c r="J78" s="349"/>
      <c r="K78" s="350"/>
    </row>
    <row r="79" spans="1:11" ht="25.5" customHeight="1">
      <c r="A79" s="307" t="s">
        <v>58</v>
      </c>
      <c r="B79" s="308"/>
      <c r="C79" s="308"/>
      <c r="D79" s="308"/>
      <c r="E79" s="308"/>
      <c r="F79" s="308"/>
      <c r="G79" s="308"/>
      <c r="H79" s="308"/>
      <c r="I79" s="308"/>
      <c r="J79" s="308"/>
      <c r="K79" s="309"/>
    </row>
    <row r="80" spans="1:11" ht="33" customHeight="1">
      <c r="A80" s="353" t="s">
        <v>232</v>
      </c>
      <c r="B80" s="322"/>
      <c r="C80" s="322"/>
      <c r="D80" s="322"/>
      <c r="E80" s="323"/>
      <c r="F80" s="353" t="s">
        <v>246</v>
      </c>
      <c r="G80" s="322"/>
      <c r="H80" s="322"/>
      <c r="I80" s="322"/>
      <c r="J80" s="322"/>
      <c r="K80" s="323"/>
    </row>
    <row r="81" spans="1:11" ht="2.25" customHeight="1">
      <c r="A81" s="122"/>
      <c r="B81" s="122"/>
      <c r="C81" s="123"/>
      <c r="D81" s="123"/>
      <c r="E81" s="123"/>
      <c r="F81" s="123"/>
      <c r="G81" s="123"/>
      <c r="H81" s="123"/>
      <c r="I81" s="123"/>
      <c r="J81" s="124"/>
      <c r="K81" s="124"/>
    </row>
    <row r="82" spans="1:11" ht="27" customHeight="1">
      <c r="A82" s="307" t="s">
        <v>82</v>
      </c>
      <c r="B82" s="308"/>
      <c r="C82" s="308"/>
      <c r="D82" s="308"/>
      <c r="E82" s="308"/>
      <c r="F82" s="308"/>
      <c r="G82" s="308"/>
      <c r="H82" s="308"/>
      <c r="I82" s="308"/>
      <c r="J82" s="308"/>
      <c r="K82" s="309"/>
    </row>
    <row r="83" spans="1:11" ht="35.25" customHeight="1">
      <c r="A83" s="304" t="s">
        <v>234</v>
      </c>
      <c r="B83" s="305"/>
      <c r="C83" s="305"/>
      <c r="D83" s="305"/>
      <c r="E83" s="306"/>
      <c r="F83" s="304" t="s">
        <v>235</v>
      </c>
      <c r="G83" s="305"/>
      <c r="H83" s="305"/>
      <c r="I83" s="305"/>
      <c r="J83" s="305"/>
      <c r="K83" s="306"/>
    </row>
    <row r="84" spans="1:11" ht="23.25" customHeight="1">
      <c r="A84" s="307" t="s">
        <v>50</v>
      </c>
      <c r="B84" s="308"/>
      <c r="C84" s="308"/>
      <c r="D84" s="308"/>
      <c r="E84" s="308"/>
      <c r="F84" s="308"/>
      <c r="G84" s="308"/>
      <c r="H84" s="308"/>
      <c r="I84" s="308"/>
      <c r="J84" s="308"/>
      <c r="K84" s="309"/>
    </row>
    <row r="85" spans="1:11" ht="34.5" customHeight="1">
      <c r="A85" s="324" t="s">
        <v>247</v>
      </c>
      <c r="B85" s="325"/>
      <c r="C85" s="325"/>
      <c r="D85" s="325"/>
      <c r="E85" s="325"/>
      <c r="F85" s="325"/>
      <c r="G85" s="325"/>
      <c r="H85" s="325"/>
      <c r="I85" s="325"/>
      <c r="J85" s="325"/>
      <c r="K85" s="326"/>
    </row>
    <row r="86" spans="1:11" ht="33" customHeight="1">
      <c r="A86" s="324" t="s">
        <v>248</v>
      </c>
      <c r="B86" s="325"/>
      <c r="C86" s="325"/>
      <c r="D86" s="325"/>
      <c r="E86" s="325"/>
      <c r="F86" s="325"/>
      <c r="G86" s="325"/>
      <c r="H86" s="325"/>
      <c r="I86" s="325"/>
      <c r="J86" s="325"/>
      <c r="K86" s="326"/>
    </row>
    <row r="87" spans="1:11" ht="24" customHeight="1">
      <c r="A87" s="339" t="s">
        <v>249</v>
      </c>
      <c r="B87" s="340"/>
      <c r="C87" s="340"/>
      <c r="D87" s="340"/>
      <c r="E87" s="340"/>
      <c r="F87" s="340"/>
      <c r="G87" s="340"/>
      <c r="H87" s="340"/>
      <c r="I87" s="340"/>
      <c r="J87" s="340"/>
      <c r="K87" s="341"/>
    </row>
    <row r="88" spans="1:11" ht="36" customHeight="1">
      <c r="A88" s="353" t="s">
        <v>250</v>
      </c>
      <c r="B88" s="322"/>
      <c r="C88" s="322"/>
      <c r="D88" s="322"/>
      <c r="E88" s="322"/>
      <c r="F88" s="322"/>
      <c r="G88" s="322"/>
      <c r="H88" s="322"/>
      <c r="I88" s="322"/>
      <c r="J88" s="322"/>
      <c r="K88" s="323"/>
    </row>
    <row r="89" spans="1:11" ht="36" customHeight="1">
      <c r="A89" s="304" t="s">
        <v>251</v>
      </c>
      <c r="B89" s="322"/>
      <c r="C89" s="322"/>
      <c r="D89" s="322"/>
      <c r="E89" s="322"/>
      <c r="F89" s="322"/>
      <c r="G89" s="322"/>
      <c r="H89" s="322"/>
      <c r="I89" s="322"/>
      <c r="J89" s="322"/>
      <c r="K89" s="323"/>
    </row>
    <row r="90" spans="1:11" ht="36" customHeight="1">
      <c r="A90" s="304" t="s">
        <v>252</v>
      </c>
      <c r="B90" s="322"/>
      <c r="C90" s="322"/>
      <c r="D90" s="322"/>
      <c r="E90" s="322"/>
      <c r="F90" s="322"/>
      <c r="G90" s="322"/>
      <c r="H90" s="322"/>
      <c r="I90" s="322"/>
      <c r="J90" s="322"/>
      <c r="K90" s="323"/>
    </row>
    <row r="91" spans="1:11" ht="32.25" customHeight="1">
      <c r="A91" s="353" t="s">
        <v>253</v>
      </c>
      <c r="B91" s="322"/>
      <c r="C91" s="322"/>
      <c r="D91" s="322"/>
      <c r="E91" s="322"/>
      <c r="F91" s="322"/>
      <c r="G91" s="322"/>
      <c r="H91" s="322"/>
      <c r="I91" s="322"/>
      <c r="J91" s="322"/>
      <c r="K91" s="323"/>
    </row>
    <row r="92" spans="1:11" ht="6" customHeight="1">
      <c r="A92" s="126"/>
      <c r="B92" s="126"/>
      <c r="C92" s="126"/>
      <c r="D92" s="126"/>
      <c r="E92" s="126"/>
      <c r="F92" s="126"/>
      <c r="G92" s="126"/>
      <c r="H92" s="126"/>
      <c r="I92" s="126"/>
      <c r="J92" s="126"/>
      <c r="K92" s="126"/>
    </row>
    <row r="93" spans="1:11" ht="13.5" customHeight="1">
      <c r="A93" s="307" t="s">
        <v>37</v>
      </c>
      <c r="B93" s="308"/>
      <c r="C93" s="308"/>
      <c r="D93" s="308"/>
      <c r="E93" s="308"/>
      <c r="F93" s="308"/>
      <c r="G93" s="308"/>
      <c r="H93" s="308"/>
      <c r="I93" s="308"/>
      <c r="J93" s="308"/>
      <c r="K93" s="309"/>
    </row>
    <row r="94" spans="1:11">
      <c r="A94" s="310" t="s">
        <v>38</v>
      </c>
      <c r="B94" s="310" t="s">
        <v>24</v>
      </c>
      <c r="C94" s="308" t="s">
        <v>10</v>
      </c>
      <c r="D94" s="309"/>
      <c r="E94" s="312" t="s">
        <v>123</v>
      </c>
      <c r="F94" s="313"/>
      <c r="G94" s="313"/>
      <c r="H94" s="314"/>
      <c r="I94" s="312" t="s">
        <v>39</v>
      </c>
      <c r="J94" s="313"/>
      <c r="K94" s="314"/>
    </row>
    <row r="95" spans="1:11" ht="13.5" customHeight="1">
      <c r="A95" s="311"/>
      <c r="B95" s="311"/>
      <c r="C95" s="127" t="s">
        <v>93</v>
      </c>
      <c r="D95" s="207" t="s">
        <v>40</v>
      </c>
      <c r="E95" s="318" t="s">
        <v>93</v>
      </c>
      <c r="F95" s="318"/>
      <c r="G95" s="318" t="s">
        <v>41</v>
      </c>
      <c r="H95" s="318"/>
      <c r="I95" s="315"/>
      <c r="J95" s="316"/>
      <c r="K95" s="317"/>
    </row>
    <row r="96" spans="1:11">
      <c r="A96" s="129" t="s">
        <v>254</v>
      </c>
      <c r="B96" s="130" t="s">
        <v>92</v>
      </c>
      <c r="C96" s="130">
        <v>20</v>
      </c>
      <c r="D96" s="130">
        <v>28</v>
      </c>
      <c r="E96" s="354">
        <v>6400000</v>
      </c>
      <c r="F96" s="354"/>
      <c r="G96" s="354">
        <v>6400000</v>
      </c>
      <c r="H96" s="354"/>
      <c r="I96" s="399" t="s">
        <v>359</v>
      </c>
      <c r="J96" s="400"/>
      <c r="K96" s="401"/>
    </row>
    <row r="97" spans="1:11" ht="13.5" customHeight="1">
      <c r="A97" s="131"/>
      <c r="B97" s="131"/>
      <c r="C97" s="131"/>
      <c r="D97" s="131"/>
      <c r="E97" s="131"/>
      <c r="F97" s="131"/>
      <c r="G97" s="131"/>
      <c r="H97" s="131"/>
      <c r="I97" s="402"/>
      <c r="J97" s="403"/>
      <c r="K97" s="404"/>
    </row>
    <row r="98" spans="1:11" ht="13.5" customHeight="1">
      <c r="A98" s="307" t="s">
        <v>43</v>
      </c>
      <c r="B98" s="308"/>
      <c r="C98" s="308"/>
      <c r="D98" s="308"/>
      <c r="E98" s="308"/>
      <c r="F98" s="308"/>
      <c r="G98" s="308"/>
      <c r="H98" s="309"/>
      <c r="I98" s="402"/>
      <c r="J98" s="403"/>
      <c r="K98" s="404"/>
    </row>
    <row r="99" spans="1:11">
      <c r="A99" s="310" t="s">
        <v>56</v>
      </c>
      <c r="B99" s="373" t="s">
        <v>20</v>
      </c>
      <c r="C99" s="375" t="s">
        <v>44</v>
      </c>
      <c r="D99" s="376"/>
      <c r="E99" s="376"/>
      <c r="F99" s="376"/>
      <c r="G99" s="376"/>
      <c r="H99" s="377"/>
      <c r="I99" s="402"/>
      <c r="J99" s="403"/>
      <c r="K99" s="404"/>
    </row>
    <row r="100" spans="1:11" ht="22.5">
      <c r="A100" s="311"/>
      <c r="B100" s="374"/>
      <c r="C100" s="210" t="s">
        <v>18</v>
      </c>
      <c r="D100" s="133" t="s">
        <v>19</v>
      </c>
      <c r="E100" s="133" t="s">
        <v>35</v>
      </c>
      <c r="F100" s="133" t="s">
        <v>47</v>
      </c>
      <c r="G100" s="307" t="s">
        <v>16</v>
      </c>
      <c r="H100" s="309"/>
      <c r="I100" s="402"/>
      <c r="J100" s="403"/>
      <c r="K100" s="404"/>
    </row>
    <row r="101" spans="1:11">
      <c r="A101" s="134" t="s">
        <v>25</v>
      </c>
      <c r="B101" s="264">
        <v>10</v>
      </c>
      <c r="C101" s="265">
        <v>0</v>
      </c>
      <c r="D101" s="266">
        <v>0</v>
      </c>
      <c r="E101" s="272">
        <v>16</v>
      </c>
      <c r="F101" s="273">
        <v>0</v>
      </c>
      <c r="G101" s="408">
        <v>16</v>
      </c>
      <c r="H101" s="409"/>
      <c r="I101" s="402"/>
      <c r="J101" s="403"/>
      <c r="K101" s="404"/>
    </row>
    <row r="102" spans="1:11">
      <c r="A102" s="134" t="s">
        <v>26</v>
      </c>
      <c r="B102" s="264">
        <v>10</v>
      </c>
      <c r="C102" s="265">
        <v>0</v>
      </c>
      <c r="D102" s="266">
        <v>0</v>
      </c>
      <c r="E102" s="272">
        <v>12</v>
      </c>
      <c r="F102" s="273">
        <v>0</v>
      </c>
      <c r="G102" s="408">
        <v>12</v>
      </c>
      <c r="H102" s="409"/>
      <c r="I102" s="402"/>
      <c r="J102" s="403"/>
      <c r="K102" s="404"/>
    </row>
    <row r="103" spans="1:11">
      <c r="A103" s="134" t="s">
        <v>16</v>
      </c>
      <c r="B103" s="264">
        <v>20</v>
      </c>
      <c r="C103" s="265">
        <v>0</v>
      </c>
      <c r="D103" s="266">
        <v>0</v>
      </c>
      <c r="E103" s="272">
        <v>28</v>
      </c>
      <c r="F103" s="273">
        <v>0</v>
      </c>
      <c r="G103" s="408">
        <v>28</v>
      </c>
      <c r="H103" s="409"/>
      <c r="I103" s="405"/>
      <c r="J103" s="406"/>
      <c r="K103" s="407"/>
    </row>
    <row r="104" spans="1:11" ht="20.25" customHeight="1">
      <c r="A104" s="342" t="s">
        <v>61</v>
      </c>
      <c r="B104" s="343"/>
      <c r="C104" s="343"/>
      <c r="D104" s="343"/>
      <c r="E104" s="343"/>
      <c r="F104" s="343"/>
      <c r="G104" s="343"/>
      <c r="H104" s="343"/>
      <c r="I104" s="343"/>
      <c r="J104" s="343"/>
      <c r="K104" s="344"/>
    </row>
    <row r="105" spans="1:11" ht="13.5" customHeight="1">
      <c r="A105" s="137"/>
      <c r="B105" s="137"/>
      <c r="C105" s="137"/>
      <c r="D105" s="137"/>
      <c r="E105" s="137"/>
      <c r="F105" s="137"/>
      <c r="G105" s="137"/>
      <c r="H105" s="137"/>
      <c r="I105" s="137"/>
      <c r="J105" s="137"/>
      <c r="K105" s="137"/>
    </row>
    <row r="106" spans="1:11">
      <c r="A106" s="111" t="s">
        <v>91</v>
      </c>
      <c r="B106" s="112"/>
      <c r="C106" s="112"/>
      <c r="D106" s="112"/>
      <c r="E106" s="112"/>
      <c r="F106" s="112"/>
      <c r="G106" s="112"/>
      <c r="H106" s="112"/>
      <c r="I106" s="112"/>
      <c r="J106" s="112"/>
      <c r="K106" s="113"/>
    </row>
    <row r="107" spans="1:11" ht="20.25" customHeight="1">
      <c r="A107" s="111" t="s">
        <v>306</v>
      </c>
      <c r="B107" s="112"/>
      <c r="C107" s="112"/>
      <c r="D107" s="112"/>
      <c r="E107" s="112"/>
      <c r="F107" s="112"/>
      <c r="G107" s="112"/>
      <c r="H107" s="112"/>
      <c r="I107" s="112"/>
      <c r="J107" s="112"/>
      <c r="K107" s="113"/>
    </row>
    <row r="108" spans="1:11" ht="13.5" customHeight="1">
      <c r="A108" s="225"/>
      <c r="B108" s="225"/>
      <c r="C108" s="225"/>
      <c r="D108" s="225"/>
      <c r="E108" s="225"/>
      <c r="F108" s="225"/>
      <c r="G108" s="225"/>
      <c r="H108" s="225"/>
      <c r="I108" s="225"/>
      <c r="J108" s="225"/>
      <c r="K108" s="225"/>
    </row>
    <row r="109" spans="1:11">
      <c r="A109" s="327" t="s">
        <v>36</v>
      </c>
      <c r="B109" s="328"/>
      <c r="C109" s="328"/>
      <c r="D109" s="329"/>
      <c r="E109" s="121" t="s">
        <v>62</v>
      </c>
      <c r="F109" s="327" t="s">
        <v>49</v>
      </c>
      <c r="G109" s="328"/>
      <c r="H109" s="328"/>
      <c r="I109" s="327" t="s">
        <v>42</v>
      </c>
      <c r="J109" s="328"/>
      <c r="K109" s="329"/>
    </row>
    <row r="110" spans="1:11" ht="60" customHeight="1">
      <c r="A110" s="372" t="s">
        <v>259</v>
      </c>
      <c r="B110" s="346"/>
      <c r="C110" s="346"/>
      <c r="D110" s="347"/>
      <c r="E110" s="394" t="s">
        <v>260</v>
      </c>
      <c r="F110" s="372" t="s">
        <v>261</v>
      </c>
      <c r="G110" s="346"/>
      <c r="H110" s="346"/>
      <c r="I110" s="372" t="s">
        <v>262</v>
      </c>
      <c r="J110" s="346"/>
      <c r="K110" s="347"/>
    </row>
    <row r="111" spans="1:11" ht="64.5" customHeight="1">
      <c r="A111" s="348"/>
      <c r="B111" s="349"/>
      <c r="C111" s="349"/>
      <c r="D111" s="350"/>
      <c r="E111" s="395"/>
      <c r="F111" s="348"/>
      <c r="G111" s="349"/>
      <c r="H111" s="349"/>
      <c r="I111" s="348"/>
      <c r="J111" s="349"/>
      <c r="K111" s="350"/>
    </row>
    <row r="112" spans="1:11" ht="28.5" customHeight="1">
      <c r="A112" s="307" t="s">
        <v>58</v>
      </c>
      <c r="B112" s="308"/>
      <c r="C112" s="308"/>
      <c r="D112" s="308"/>
      <c r="E112" s="308"/>
      <c r="F112" s="308"/>
      <c r="G112" s="308"/>
      <c r="H112" s="308"/>
      <c r="I112" s="308"/>
      <c r="J112" s="308"/>
      <c r="K112" s="309"/>
    </row>
    <row r="113" spans="1:11" ht="13.5" customHeight="1">
      <c r="A113" s="353" t="s">
        <v>232</v>
      </c>
      <c r="B113" s="322"/>
      <c r="C113" s="322"/>
      <c r="D113" s="322"/>
      <c r="E113" s="323"/>
      <c r="F113" s="353" t="s">
        <v>233</v>
      </c>
      <c r="G113" s="322"/>
      <c r="H113" s="322"/>
      <c r="I113" s="322"/>
      <c r="J113" s="322"/>
      <c r="K113" s="323"/>
    </row>
    <row r="114" spans="1:11" ht="13.5" customHeight="1">
      <c r="A114" s="122"/>
      <c r="B114" s="122"/>
      <c r="C114" s="123"/>
      <c r="D114" s="123"/>
      <c r="E114" s="123"/>
      <c r="F114" s="123"/>
      <c r="G114" s="123"/>
      <c r="H114" s="123"/>
      <c r="I114" s="123"/>
      <c r="J114" s="124"/>
      <c r="K114" s="124"/>
    </row>
    <row r="115" spans="1:11">
      <c r="A115" s="307" t="s">
        <v>82</v>
      </c>
      <c r="B115" s="308"/>
      <c r="C115" s="308"/>
      <c r="D115" s="308"/>
      <c r="E115" s="308"/>
      <c r="F115" s="308"/>
      <c r="G115" s="308"/>
      <c r="H115" s="308"/>
      <c r="I115" s="308"/>
      <c r="J115" s="308"/>
      <c r="K115" s="309"/>
    </row>
    <row r="116" spans="1:11" ht="39" customHeight="1">
      <c r="A116" s="304" t="s">
        <v>234</v>
      </c>
      <c r="B116" s="305"/>
      <c r="C116" s="305"/>
      <c r="D116" s="305"/>
      <c r="E116" s="306"/>
      <c r="F116" s="304" t="s">
        <v>235</v>
      </c>
      <c r="G116" s="305"/>
      <c r="H116" s="305"/>
      <c r="I116" s="305"/>
      <c r="J116" s="305"/>
      <c r="K116" s="306"/>
    </row>
    <row r="117" spans="1:11" ht="9.75" customHeight="1">
      <c r="A117" s="125"/>
      <c r="B117" s="125"/>
      <c r="C117" s="125"/>
      <c r="D117" s="125"/>
      <c r="E117" s="125"/>
      <c r="F117" s="125"/>
      <c r="G117" s="125"/>
      <c r="H117" s="125"/>
      <c r="I117" s="125"/>
      <c r="J117" s="126"/>
      <c r="K117" s="126"/>
    </row>
    <row r="118" spans="1:11" ht="22.5" customHeight="1">
      <c r="A118" s="307" t="s">
        <v>50</v>
      </c>
      <c r="B118" s="308"/>
      <c r="C118" s="308"/>
      <c r="D118" s="308"/>
      <c r="E118" s="308"/>
      <c r="F118" s="308"/>
      <c r="G118" s="308"/>
      <c r="H118" s="308"/>
      <c r="I118" s="308"/>
      <c r="J118" s="308"/>
      <c r="K118" s="309"/>
    </row>
    <row r="119" spans="1:11" ht="33.75" customHeight="1">
      <c r="A119" s="324" t="s">
        <v>263</v>
      </c>
      <c r="B119" s="325"/>
      <c r="C119" s="325"/>
      <c r="D119" s="325"/>
      <c r="E119" s="325"/>
      <c r="F119" s="325"/>
      <c r="G119" s="325"/>
      <c r="H119" s="325"/>
      <c r="I119" s="325"/>
      <c r="J119" s="325"/>
      <c r="K119" s="326"/>
    </row>
    <row r="120" spans="1:11" ht="24.75" customHeight="1">
      <c r="A120" s="324" t="s">
        <v>264</v>
      </c>
      <c r="B120" s="325"/>
      <c r="C120" s="325"/>
      <c r="D120" s="325"/>
      <c r="E120" s="325"/>
      <c r="F120" s="325"/>
      <c r="G120" s="325"/>
      <c r="H120" s="325"/>
      <c r="I120" s="325"/>
      <c r="J120" s="325"/>
      <c r="K120" s="326"/>
    </row>
    <row r="121" spans="1:11" ht="23.25" customHeight="1">
      <c r="A121" s="339" t="s">
        <v>265</v>
      </c>
      <c r="B121" s="340"/>
      <c r="C121" s="340"/>
      <c r="D121" s="340"/>
      <c r="E121" s="340"/>
      <c r="F121" s="340"/>
      <c r="G121" s="340"/>
      <c r="H121" s="340"/>
      <c r="I121" s="340"/>
      <c r="J121" s="340"/>
      <c r="K121" s="341"/>
    </row>
    <row r="122" spans="1:11" ht="18.75" customHeight="1">
      <c r="A122" s="353" t="s">
        <v>266</v>
      </c>
      <c r="B122" s="322"/>
      <c r="C122" s="322"/>
      <c r="D122" s="322"/>
      <c r="E122" s="322"/>
      <c r="F122" s="322"/>
      <c r="G122" s="322"/>
      <c r="H122" s="322"/>
      <c r="I122" s="322"/>
      <c r="J122" s="322"/>
      <c r="K122" s="323"/>
    </row>
    <row r="123" spans="1:11" ht="27" customHeight="1">
      <c r="A123" s="304" t="s">
        <v>267</v>
      </c>
      <c r="B123" s="322"/>
      <c r="C123" s="322"/>
      <c r="D123" s="322"/>
      <c r="E123" s="322"/>
      <c r="F123" s="322"/>
      <c r="G123" s="322"/>
      <c r="H123" s="322"/>
      <c r="I123" s="322"/>
      <c r="J123" s="322"/>
      <c r="K123" s="323"/>
    </row>
    <row r="124" spans="1:11" ht="31.5" customHeight="1">
      <c r="A124" s="304" t="s">
        <v>268</v>
      </c>
      <c r="B124" s="322"/>
      <c r="C124" s="322"/>
      <c r="D124" s="322"/>
      <c r="E124" s="322"/>
      <c r="F124" s="322"/>
      <c r="G124" s="322"/>
      <c r="H124" s="322"/>
      <c r="I124" s="322"/>
      <c r="J124" s="322"/>
      <c r="K124" s="323"/>
    </row>
    <row r="125" spans="1:11" ht="21.75" customHeight="1">
      <c r="A125" s="353" t="s">
        <v>269</v>
      </c>
      <c r="B125" s="322"/>
      <c r="C125" s="322"/>
      <c r="D125" s="322"/>
      <c r="E125" s="322"/>
      <c r="F125" s="322"/>
      <c r="G125" s="322"/>
      <c r="H125" s="322"/>
      <c r="I125" s="322"/>
      <c r="J125" s="322"/>
      <c r="K125" s="323"/>
    </row>
    <row r="126" spans="1:11" ht="13.5" customHeight="1">
      <c r="A126" s="126"/>
      <c r="B126" s="126"/>
      <c r="C126" s="126"/>
      <c r="D126" s="126"/>
      <c r="E126" s="126"/>
      <c r="F126" s="126"/>
      <c r="G126" s="126"/>
      <c r="H126" s="126"/>
      <c r="I126" s="126"/>
      <c r="J126" s="126"/>
      <c r="K126" s="126"/>
    </row>
    <row r="127" spans="1:11">
      <c r="A127" s="307" t="s">
        <v>37</v>
      </c>
      <c r="B127" s="308"/>
      <c r="C127" s="308"/>
      <c r="D127" s="308"/>
      <c r="E127" s="308"/>
      <c r="F127" s="308"/>
      <c r="G127" s="308"/>
      <c r="H127" s="308"/>
      <c r="I127" s="308"/>
      <c r="J127" s="308"/>
      <c r="K127" s="309"/>
    </row>
    <row r="128" spans="1:11" ht="13.5" customHeight="1">
      <c r="A128" s="310" t="s">
        <v>38</v>
      </c>
      <c r="B128" s="310" t="s">
        <v>24</v>
      </c>
      <c r="C128" s="308" t="s">
        <v>10</v>
      </c>
      <c r="D128" s="309"/>
      <c r="E128" s="312" t="s">
        <v>123</v>
      </c>
      <c r="F128" s="313"/>
      <c r="G128" s="313"/>
      <c r="H128" s="314"/>
      <c r="I128" s="312" t="s">
        <v>39</v>
      </c>
      <c r="J128" s="313"/>
      <c r="K128" s="314"/>
    </row>
    <row r="129" spans="1:11">
      <c r="A129" s="311"/>
      <c r="B129" s="311"/>
      <c r="C129" s="127" t="s">
        <v>93</v>
      </c>
      <c r="D129" s="207" t="s">
        <v>40</v>
      </c>
      <c r="E129" s="318" t="s">
        <v>93</v>
      </c>
      <c r="F129" s="318"/>
      <c r="G129" s="318" t="s">
        <v>41</v>
      </c>
      <c r="H129" s="318"/>
      <c r="I129" s="315"/>
      <c r="J129" s="316"/>
      <c r="K129" s="317"/>
    </row>
    <row r="130" spans="1:11" ht="13.5" customHeight="1">
      <c r="A130" s="129" t="s">
        <v>254</v>
      </c>
      <c r="B130" s="130" t="s">
        <v>92</v>
      </c>
      <c r="C130" s="130">
        <v>61</v>
      </c>
      <c r="D130" s="130">
        <v>136</v>
      </c>
      <c r="E130" s="354">
        <v>6000000</v>
      </c>
      <c r="F130" s="354"/>
      <c r="G130" s="354">
        <v>6000000</v>
      </c>
      <c r="H130" s="354"/>
      <c r="I130" s="399" t="s">
        <v>319</v>
      </c>
      <c r="J130" s="400"/>
      <c r="K130" s="401"/>
    </row>
    <row r="131" spans="1:11" ht="13.5" customHeight="1">
      <c r="A131" s="131"/>
      <c r="B131" s="131"/>
      <c r="C131" s="131"/>
      <c r="D131" s="131"/>
      <c r="E131" s="131"/>
      <c r="F131" s="131"/>
      <c r="G131" s="131"/>
      <c r="H131" s="131"/>
      <c r="I131" s="402"/>
      <c r="J131" s="403"/>
      <c r="K131" s="404"/>
    </row>
    <row r="132" spans="1:11">
      <c r="A132" s="307" t="s">
        <v>43</v>
      </c>
      <c r="B132" s="308"/>
      <c r="C132" s="308"/>
      <c r="D132" s="308"/>
      <c r="E132" s="308"/>
      <c r="F132" s="308"/>
      <c r="G132" s="308"/>
      <c r="H132" s="309"/>
      <c r="I132" s="402"/>
      <c r="J132" s="403"/>
      <c r="K132" s="404"/>
    </row>
    <row r="133" spans="1:11">
      <c r="A133" s="310" t="s">
        <v>56</v>
      </c>
      <c r="B133" s="373" t="s">
        <v>20</v>
      </c>
      <c r="C133" s="375" t="s">
        <v>44</v>
      </c>
      <c r="D133" s="376"/>
      <c r="E133" s="376"/>
      <c r="F133" s="376"/>
      <c r="G133" s="376"/>
      <c r="H133" s="377"/>
      <c r="I133" s="402"/>
      <c r="J133" s="403"/>
      <c r="K133" s="404"/>
    </row>
    <row r="134" spans="1:11" ht="22.5">
      <c r="A134" s="311"/>
      <c r="B134" s="374"/>
      <c r="C134" s="210" t="s">
        <v>18</v>
      </c>
      <c r="D134" s="133" t="s">
        <v>19</v>
      </c>
      <c r="E134" s="133" t="s">
        <v>35</v>
      </c>
      <c r="F134" s="133" t="s">
        <v>47</v>
      </c>
      <c r="G134" s="307" t="s">
        <v>16</v>
      </c>
      <c r="H134" s="309"/>
      <c r="I134" s="402"/>
      <c r="J134" s="403"/>
      <c r="K134" s="404"/>
    </row>
    <row r="135" spans="1:11">
      <c r="A135" s="134" t="s">
        <v>25</v>
      </c>
      <c r="B135" s="264">
        <v>20</v>
      </c>
      <c r="C135" s="265">
        <v>0</v>
      </c>
      <c r="D135" s="266">
        <v>0</v>
      </c>
      <c r="E135" s="272">
        <v>55</v>
      </c>
      <c r="F135" s="273">
        <v>10</v>
      </c>
      <c r="G135" s="408">
        <v>65</v>
      </c>
      <c r="H135" s="409"/>
      <c r="I135" s="402"/>
      <c r="J135" s="403"/>
      <c r="K135" s="404"/>
    </row>
    <row r="136" spans="1:11" ht="13.5" customHeight="1">
      <c r="A136" s="134" t="s">
        <v>26</v>
      </c>
      <c r="B136" s="264">
        <v>41</v>
      </c>
      <c r="C136" s="265">
        <v>0</v>
      </c>
      <c r="D136" s="266">
        <v>0</v>
      </c>
      <c r="E136" s="272">
        <v>64</v>
      </c>
      <c r="F136" s="273">
        <v>7</v>
      </c>
      <c r="G136" s="408">
        <v>71</v>
      </c>
      <c r="H136" s="409"/>
      <c r="I136" s="402"/>
      <c r="J136" s="403"/>
      <c r="K136" s="404"/>
    </row>
    <row r="137" spans="1:11" ht="25.5" customHeight="1">
      <c r="A137" s="134" t="s">
        <v>16</v>
      </c>
      <c r="B137" s="264">
        <v>61</v>
      </c>
      <c r="C137" s="265">
        <v>0</v>
      </c>
      <c r="D137" s="266">
        <v>0</v>
      </c>
      <c r="E137" s="272">
        <v>119</v>
      </c>
      <c r="F137" s="273">
        <v>17</v>
      </c>
      <c r="G137" s="408">
        <v>136</v>
      </c>
      <c r="H137" s="409"/>
      <c r="I137" s="405"/>
      <c r="J137" s="406"/>
      <c r="K137" s="407"/>
    </row>
    <row r="138" spans="1:11" ht="16.5">
      <c r="A138" s="342" t="s">
        <v>61</v>
      </c>
      <c r="B138" s="343"/>
      <c r="C138" s="343"/>
      <c r="D138" s="343"/>
      <c r="E138" s="343"/>
      <c r="F138" s="343"/>
      <c r="G138" s="343"/>
      <c r="H138" s="343"/>
      <c r="I138" s="343"/>
      <c r="J138" s="343"/>
      <c r="K138" s="344"/>
    </row>
    <row r="139" spans="1:11" ht="19.5" customHeight="1">
      <c r="A139" s="137"/>
      <c r="B139" s="137"/>
      <c r="C139" s="137"/>
      <c r="D139" s="137"/>
      <c r="E139" s="137"/>
      <c r="F139" s="137"/>
      <c r="G139" s="137"/>
      <c r="H139" s="137"/>
      <c r="I139" s="137"/>
      <c r="J139" s="137"/>
      <c r="K139" s="137"/>
    </row>
    <row r="140" spans="1:11" ht="13.5" customHeight="1">
      <c r="A140" s="111" t="s">
        <v>91</v>
      </c>
      <c r="B140" s="112"/>
      <c r="C140" s="112"/>
      <c r="D140" s="112"/>
      <c r="E140" s="112"/>
      <c r="F140" s="112"/>
      <c r="G140" s="112"/>
      <c r="H140" s="112"/>
      <c r="I140" s="112"/>
      <c r="J140" s="112"/>
      <c r="K140" s="113"/>
    </row>
    <row r="141" spans="1:11">
      <c r="A141" s="111" t="s">
        <v>306</v>
      </c>
      <c r="B141" s="112"/>
      <c r="C141" s="112"/>
      <c r="D141" s="112"/>
      <c r="E141" s="112"/>
      <c r="F141" s="112"/>
      <c r="G141" s="112"/>
      <c r="H141" s="112"/>
      <c r="I141" s="112"/>
      <c r="J141" s="112"/>
      <c r="K141" s="113"/>
    </row>
    <row r="142" spans="1:11" ht="12.75" customHeight="1">
      <c r="A142" s="225"/>
      <c r="B142" s="225"/>
      <c r="C142" s="225"/>
      <c r="D142" s="225"/>
      <c r="E142" s="225"/>
      <c r="F142" s="225"/>
      <c r="G142" s="225"/>
      <c r="H142" s="225"/>
      <c r="I142" s="225"/>
      <c r="J142" s="225"/>
      <c r="K142" s="225"/>
    </row>
    <row r="143" spans="1:11" ht="13.5" customHeight="1">
      <c r="A143" s="327" t="s">
        <v>36</v>
      </c>
      <c r="B143" s="328"/>
      <c r="C143" s="328"/>
      <c r="D143" s="329"/>
      <c r="E143" s="121" t="s">
        <v>62</v>
      </c>
      <c r="F143" s="327" t="s">
        <v>49</v>
      </c>
      <c r="G143" s="328"/>
      <c r="H143" s="328"/>
      <c r="I143" s="327" t="s">
        <v>42</v>
      </c>
      <c r="J143" s="328"/>
      <c r="K143" s="329"/>
    </row>
    <row r="144" spans="1:11">
      <c r="A144" s="372" t="s">
        <v>270</v>
      </c>
      <c r="B144" s="346"/>
      <c r="C144" s="346"/>
      <c r="D144" s="347"/>
      <c r="E144" s="394" t="s">
        <v>271</v>
      </c>
      <c r="F144" s="372" t="s">
        <v>272</v>
      </c>
      <c r="G144" s="346"/>
      <c r="H144" s="346"/>
      <c r="I144" s="372" t="s">
        <v>273</v>
      </c>
      <c r="J144" s="346"/>
      <c r="K144" s="347"/>
    </row>
    <row r="145" spans="1:11" ht="39.75" customHeight="1">
      <c r="A145" s="348"/>
      <c r="B145" s="349"/>
      <c r="C145" s="349"/>
      <c r="D145" s="350"/>
      <c r="E145" s="395"/>
      <c r="F145" s="348"/>
      <c r="G145" s="349"/>
      <c r="H145" s="349"/>
      <c r="I145" s="348"/>
      <c r="J145" s="349"/>
      <c r="K145" s="350"/>
    </row>
    <row r="146" spans="1:11" ht="30" customHeight="1">
      <c r="A146" s="307" t="s">
        <v>58</v>
      </c>
      <c r="B146" s="308"/>
      <c r="C146" s="308"/>
      <c r="D146" s="308"/>
      <c r="E146" s="308"/>
      <c r="F146" s="308"/>
      <c r="G146" s="308"/>
      <c r="H146" s="308"/>
      <c r="I146" s="308"/>
      <c r="J146" s="308"/>
      <c r="K146" s="309"/>
    </row>
    <row r="147" spans="1:11" ht="24.75" customHeight="1">
      <c r="A147" s="353" t="s">
        <v>232</v>
      </c>
      <c r="B147" s="322"/>
      <c r="C147" s="322"/>
      <c r="D147" s="322"/>
      <c r="E147" s="323"/>
      <c r="F147" s="353" t="s">
        <v>274</v>
      </c>
      <c r="G147" s="322"/>
      <c r="H147" s="322"/>
      <c r="I147" s="322"/>
      <c r="J147" s="322"/>
      <c r="K147" s="323"/>
    </row>
    <row r="148" spans="1:11" ht="11.25" customHeight="1">
      <c r="A148" s="122"/>
      <c r="B148" s="122"/>
      <c r="C148" s="123"/>
      <c r="D148" s="123"/>
      <c r="E148" s="123"/>
      <c r="F148" s="123"/>
      <c r="G148" s="123"/>
      <c r="H148" s="123"/>
      <c r="I148" s="123"/>
      <c r="J148" s="124"/>
      <c r="K148" s="124"/>
    </row>
    <row r="149" spans="1:11" ht="19.5" customHeight="1">
      <c r="A149" s="307" t="s">
        <v>82</v>
      </c>
      <c r="B149" s="308"/>
      <c r="C149" s="308"/>
      <c r="D149" s="308"/>
      <c r="E149" s="308"/>
      <c r="F149" s="308"/>
      <c r="G149" s="308"/>
      <c r="H149" s="308"/>
      <c r="I149" s="308"/>
      <c r="J149" s="308"/>
      <c r="K149" s="309"/>
    </row>
    <row r="150" spans="1:11" ht="39.75" customHeight="1">
      <c r="A150" s="304" t="s">
        <v>234</v>
      </c>
      <c r="B150" s="305"/>
      <c r="C150" s="305"/>
      <c r="D150" s="305"/>
      <c r="E150" s="306"/>
      <c r="F150" s="304" t="s">
        <v>235</v>
      </c>
      <c r="G150" s="305"/>
      <c r="H150" s="305"/>
      <c r="I150" s="305"/>
      <c r="J150" s="305"/>
      <c r="K150" s="306"/>
    </row>
    <row r="151" spans="1:11" ht="4.5" customHeight="1">
      <c r="A151" s="125"/>
      <c r="B151" s="125"/>
      <c r="C151" s="125"/>
      <c r="D151" s="125"/>
      <c r="E151" s="125"/>
      <c r="F151" s="125"/>
      <c r="G151" s="125"/>
      <c r="H151" s="125"/>
      <c r="I151" s="125"/>
      <c r="J151" s="126"/>
      <c r="K151" s="126"/>
    </row>
    <row r="152" spans="1:11" ht="13.5" customHeight="1">
      <c r="A152" s="307" t="s">
        <v>50</v>
      </c>
      <c r="B152" s="308"/>
      <c r="C152" s="308"/>
      <c r="D152" s="308"/>
      <c r="E152" s="308"/>
      <c r="F152" s="308"/>
      <c r="G152" s="308"/>
      <c r="H152" s="308"/>
      <c r="I152" s="308"/>
      <c r="J152" s="308"/>
      <c r="K152" s="309"/>
    </row>
    <row r="153" spans="1:11" ht="28.5" customHeight="1">
      <c r="A153" s="324" t="s">
        <v>263</v>
      </c>
      <c r="B153" s="325"/>
      <c r="C153" s="325"/>
      <c r="D153" s="325"/>
      <c r="E153" s="325"/>
      <c r="F153" s="325"/>
      <c r="G153" s="325"/>
      <c r="H153" s="325"/>
      <c r="I153" s="325"/>
      <c r="J153" s="325"/>
      <c r="K153" s="326"/>
    </row>
    <row r="154" spans="1:11" ht="22.5" customHeight="1">
      <c r="A154" s="324" t="s">
        <v>264</v>
      </c>
      <c r="B154" s="325"/>
      <c r="C154" s="325"/>
      <c r="D154" s="325"/>
      <c r="E154" s="325"/>
      <c r="F154" s="325"/>
      <c r="G154" s="325"/>
      <c r="H154" s="325"/>
      <c r="I154" s="325"/>
      <c r="J154" s="325"/>
      <c r="K154" s="326"/>
    </row>
    <row r="155" spans="1:11" ht="22.5" customHeight="1">
      <c r="A155" s="339" t="s">
        <v>265</v>
      </c>
      <c r="B155" s="340"/>
      <c r="C155" s="340"/>
      <c r="D155" s="340"/>
      <c r="E155" s="340"/>
      <c r="F155" s="340"/>
      <c r="G155" s="340"/>
      <c r="H155" s="340"/>
      <c r="I155" s="340"/>
      <c r="J155" s="340"/>
      <c r="K155" s="341"/>
    </row>
    <row r="156" spans="1:11" ht="22.5" customHeight="1">
      <c r="A156" s="353" t="s">
        <v>266</v>
      </c>
      <c r="B156" s="322"/>
      <c r="C156" s="322"/>
      <c r="D156" s="322"/>
      <c r="E156" s="322"/>
      <c r="F156" s="322"/>
      <c r="G156" s="322"/>
      <c r="H156" s="322"/>
      <c r="I156" s="322"/>
      <c r="J156" s="322"/>
      <c r="K156" s="323"/>
    </row>
    <row r="157" spans="1:11" ht="32.25" customHeight="1">
      <c r="A157" s="304" t="s">
        <v>267</v>
      </c>
      <c r="B157" s="322"/>
      <c r="C157" s="322"/>
      <c r="D157" s="322"/>
      <c r="E157" s="322"/>
      <c r="F157" s="322"/>
      <c r="G157" s="322"/>
      <c r="H157" s="322"/>
      <c r="I157" s="322"/>
      <c r="J157" s="322"/>
      <c r="K157" s="323"/>
    </row>
    <row r="158" spans="1:11" ht="26.25" customHeight="1">
      <c r="A158" s="304" t="s">
        <v>268</v>
      </c>
      <c r="B158" s="322"/>
      <c r="C158" s="322"/>
      <c r="D158" s="322"/>
      <c r="E158" s="322"/>
      <c r="F158" s="322"/>
      <c r="G158" s="322"/>
      <c r="H158" s="322"/>
      <c r="I158" s="322"/>
      <c r="J158" s="322"/>
      <c r="K158" s="323"/>
    </row>
    <row r="159" spans="1:11" ht="22.5" customHeight="1">
      <c r="A159" s="353" t="s">
        <v>269</v>
      </c>
      <c r="B159" s="322"/>
      <c r="C159" s="322"/>
      <c r="D159" s="322"/>
      <c r="E159" s="322"/>
      <c r="F159" s="322"/>
      <c r="G159" s="322"/>
      <c r="H159" s="322"/>
      <c r="I159" s="322"/>
      <c r="J159" s="322"/>
      <c r="K159" s="323"/>
    </row>
    <row r="160" spans="1:11" ht="13.5" customHeight="1">
      <c r="A160" s="126"/>
      <c r="B160" s="126"/>
      <c r="C160" s="126"/>
      <c r="D160" s="126"/>
      <c r="E160" s="126"/>
      <c r="F160" s="126"/>
      <c r="G160" s="126"/>
      <c r="H160" s="126"/>
      <c r="I160" s="126"/>
      <c r="J160" s="126"/>
      <c r="K160" s="126"/>
    </row>
    <row r="161" spans="1:11">
      <c r="A161" s="307" t="s">
        <v>37</v>
      </c>
      <c r="B161" s="308"/>
      <c r="C161" s="308"/>
      <c r="D161" s="308"/>
      <c r="E161" s="308"/>
      <c r="F161" s="308"/>
      <c r="G161" s="308"/>
      <c r="H161" s="308"/>
      <c r="I161" s="308"/>
      <c r="J161" s="308"/>
      <c r="K161" s="309"/>
    </row>
    <row r="162" spans="1:11" ht="13.5" customHeight="1">
      <c r="A162" s="310" t="s">
        <v>38</v>
      </c>
      <c r="B162" s="310" t="s">
        <v>24</v>
      </c>
      <c r="C162" s="308" t="s">
        <v>10</v>
      </c>
      <c r="D162" s="309"/>
      <c r="E162" s="312" t="s">
        <v>123</v>
      </c>
      <c r="F162" s="313"/>
      <c r="G162" s="313"/>
      <c r="H162" s="314"/>
      <c r="I162" s="312" t="s">
        <v>39</v>
      </c>
      <c r="J162" s="313"/>
      <c r="K162" s="314"/>
    </row>
    <row r="163" spans="1:11" ht="13.5" customHeight="1">
      <c r="A163" s="311"/>
      <c r="B163" s="311"/>
      <c r="C163" s="127" t="s">
        <v>93</v>
      </c>
      <c r="D163" s="207" t="s">
        <v>40</v>
      </c>
      <c r="E163" s="318" t="s">
        <v>93</v>
      </c>
      <c r="F163" s="318"/>
      <c r="G163" s="318" t="s">
        <v>41</v>
      </c>
      <c r="H163" s="318"/>
      <c r="I163" s="315"/>
      <c r="J163" s="316"/>
      <c r="K163" s="317"/>
    </row>
    <row r="164" spans="1:11">
      <c r="A164" s="202" t="s">
        <v>241</v>
      </c>
      <c r="B164" s="130" t="s">
        <v>92</v>
      </c>
      <c r="C164" s="130">
        <v>498</v>
      </c>
      <c r="D164" s="130">
        <v>401</v>
      </c>
      <c r="E164" s="354">
        <v>102951233.78</v>
      </c>
      <c r="F164" s="354"/>
      <c r="G164" s="354">
        <v>81008335.329999998</v>
      </c>
      <c r="H164" s="354"/>
      <c r="I164" s="399" t="s">
        <v>320</v>
      </c>
      <c r="J164" s="400"/>
      <c r="K164" s="401"/>
    </row>
    <row r="165" spans="1:11">
      <c r="A165" s="131"/>
      <c r="B165" s="131"/>
      <c r="C165" s="131"/>
      <c r="D165" s="131"/>
      <c r="E165" s="131"/>
      <c r="F165" s="131"/>
      <c r="G165" s="131"/>
      <c r="H165" s="131"/>
      <c r="I165" s="402"/>
      <c r="J165" s="403"/>
      <c r="K165" s="404"/>
    </row>
    <row r="166" spans="1:11">
      <c r="A166" s="307" t="s">
        <v>43</v>
      </c>
      <c r="B166" s="308"/>
      <c r="C166" s="308"/>
      <c r="D166" s="308"/>
      <c r="E166" s="308"/>
      <c r="F166" s="308"/>
      <c r="G166" s="308"/>
      <c r="H166" s="309"/>
      <c r="I166" s="402"/>
      <c r="J166" s="403"/>
      <c r="K166" s="404"/>
    </row>
    <row r="167" spans="1:11" ht="30" customHeight="1">
      <c r="A167" s="310" t="s">
        <v>56</v>
      </c>
      <c r="B167" s="373" t="s">
        <v>20</v>
      </c>
      <c r="C167" s="375" t="s">
        <v>44</v>
      </c>
      <c r="D167" s="376"/>
      <c r="E167" s="376"/>
      <c r="F167" s="376"/>
      <c r="G167" s="376"/>
      <c r="H167" s="377"/>
      <c r="I167" s="402"/>
      <c r="J167" s="403"/>
      <c r="K167" s="404"/>
    </row>
    <row r="168" spans="1:11" ht="22.5">
      <c r="A168" s="311"/>
      <c r="B168" s="374"/>
      <c r="C168" s="210" t="s">
        <v>18</v>
      </c>
      <c r="D168" s="133" t="s">
        <v>19</v>
      </c>
      <c r="E168" s="133" t="s">
        <v>35</v>
      </c>
      <c r="F168" s="133" t="s">
        <v>47</v>
      </c>
      <c r="G168" s="307" t="s">
        <v>16</v>
      </c>
      <c r="H168" s="309"/>
      <c r="I168" s="402"/>
      <c r="J168" s="403"/>
      <c r="K168" s="404"/>
    </row>
    <row r="169" spans="1:11" ht="13.5" customHeight="1">
      <c r="A169" s="134" t="s">
        <v>25</v>
      </c>
      <c r="B169" s="264">
        <v>150</v>
      </c>
      <c r="C169" s="265">
        <v>0</v>
      </c>
      <c r="D169" s="271">
        <v>10</v>
      </c>
      <c r="E169" s="272">
        <v>142</v>
      </c>
      <c r="F169" s="273">
        <v>25</v>
      </c>
      <c r="G169" s="408">
        <v>177</v>
      </c>
      <c r="H169" s="409"/>
      <c r="I169" s="402"/>
      <c r="J169" s="403"/>
      <c r="K169" s="404"/>
    </row>
    <row r="170" spans="1:11" ht="13.5" customHeight="1">
      <c r="A170" s="134" t="s">
        <v>26</v>
      </c>
      <c r="B170" s="264">
        <v>348</v>
      </c>
      <c r="C170" s="265">
        <v>0</v>
      </c>
      <c r="D170" s="271">
        <v>0</v>
      </c>
      <c r="E170" s="272">
        <v>201</v>
      </c>
      <c r="F170" s="273">
        <v>23</v>
      </c>
      <c r="G170" s="408">
        <v>224</v>
      </c>
      <c r="H170" s="409"/>
      <c r="I170" s="402"/>
      <c r="J170" s="403"/>
      <c r="K170" s="404"/>
    </row>
    <row r="171" spans="1:11">
      <c r="A171" s="134" t="s">
        <v>16</v>
      </c>
      <c r="B171" s="264">
        <v>498</v>
      </c>
      <c r="C171" s="265">
        <v>0</v>
      </c>
      <c r="D171" s="271">
        <v>10</v>
      </c>
      <c r="E171" s="272">
        <v>343</v>
      </c>
      <c r="F171" s="273">
        <v>48</v>
      </c>
      <c r="G171" s="408">
        <v>401</v>
      </c>
      <c r="H171" s="409"/>
      <c r="I171" s="405"/>
      <c r="J171" s="406"/>
      <c r="K171" s="407"/>
    </row>
    <row r="172" spans="1:11" ht="27.75" customHeight="1">
      <c r="A172" s="342" t="s">
        <v>61</v>
      </c>
      <c r="B172" s="343"/>
      <c r="C172" s="343"/>
      <c r="D172" s="343"/>
      <c r="E172" s="343"/>
      <c r="F172" s="343"/>
      <c r="G172" s="343"/>
      <c r="H172" s="343"/>
      <c r="I172" s="343"/>
      <c r="J172" s="343"/>
      <c r="K172" s="344"/>
    </row>
    <row r="173" spans="1:11" ht="13.5" customHeight="1">
      <c r="A173" s="137"/>
      <c r="B173" s="137"/>
      <c r="C173" s="137"/>
      <c r="D173" s="137"/>
      <c r="E173" s="137"/>
      <c r="F173" s="137"/>
      <c r="G173" s="137"/>
      <c r="H173" s="137"/>
      <c r="I173" s="137"/>
      <c r="J173" s="137"/>
      <c r="K173" s="137"/>
    </row>
    <row r="174" spans="1:11">
      <c r="A174" s="111" t="s">
        <v>91</v>
      </c>
      <c r="B174" s="112"/>
      <c r="C174" s="112"/>
      <c r="D174" s="112"/>
      <c r="E174" s="112"/>
      <c r="F174" s="112"/>
      <c r="G174" s="112"/>
      <c r="H174" s="112"/>
      <c r="I174" s="112"/>
      <c r="J174" s="112"/>
      <c r="K174" s="113"/>
    </row>
    <row r="175" spans="1:11" ht="33" customHeight="1">
      <c r="A175" s="111" t="s">
        <v>227</v>
      </c>
      <c r="B175" s="112"/>
      <c r="C175" s="112"/>
      <c r="D175" s="112"/>
      <c r="E175" s="112"/>
      <c r="F175" s="112"/>
      <c r="G175" s="112"/>
      <c r="H175" s="112"/>
      <c r="I175" s="112"/>
      <c r="J175" s="112"/>
      <c r="K175" s="113"/>
    </row>
    <row r="176" spans="1:11" ht="12.75" customHeight="1">
      <c r="A176" s="225"/>
      <c r="B176" s="225"/>
      <c r="C176" s="225"/>
      <c r="D176" s="225"/>
      <c r="E176" s="225"/>
      <c r="F176" s="225"/>
      <c r="G176" s="225"/>
      <c r="H176" s="225"/>
      <c r="I176" s="225"/>
      <c r="J176" s="225"/>
      <c r="K176" s="225"/>
    </row>
    <row r="177" spans="1:11" ht="23.25" customHeight="1">
      <c r="A177" s="327" t="s">
        <v>36</v>
      </c>
      <c r="B177" s="328"/>
      <c r="C177" s="328"/>
      <c r="D177" s="329"/>
      <c r="E177" s="121" t="s">
        <v>62</v>
      </c>
      <c r="F177" s="327" t="s">
        <v>49</v>
      </c>
      <c r="G177" s="328"/>
      <c r="H177" s="328"/>
      <c r="I177" s="327" t="s">
        <v>42</v>
      </c>
      <c r="J177" s="328"/>
      <c r="K177" s="329"/>
    </row>
    <row r="178" spans="1:11" ht="27" customHeight="1">
      <c r="A178" s="345" t="s">
        <v>275</v>
      </c>
      <c r="B178" s="346"/>
      <c r="C178" s="346"/>
      <c r="D178" s="347"/>
      <c r="E178" s="394" t="s">
        <v>276</v>
      </c>
      <c r="F178" s="372" t="s">
        <v>277</v>
      </c>
      <c r="G178" s="346"/>
      <c r="H178" s="346"/>
      <c r="I178" s="372" t="s">
        <v>278</v>
      </c>
      <c r="J178" s="346"/>
      <c r="K178" s="347"/>
    </row>
    <row r="179" spans="1:11" ht="23.25" customHeight="1">
      <c r="A179" s="348"/>
      <c r="B179" s="349"/>
      <c r="C179" s="349"/>
      <c r="D179" s="350"/>
      <c r="E179" s="395"/>
      <c r="F179" s="348"/>
      <c r="G179" s="349"/>
      <c r="H179" s="349"/>
      <c r="I179" s="348"/>
      <c r="J179" s="349"/>
      <c r="K179" s="350"/>
    </row>
    <row r="180" spans="1:11" ht="27" customHeight="1">
      <c r="A180" s="307" t="s">
        <v>58</v>
      </c>
      <c r="B180" s="308"/>
      <c r="C180" s="308"/>
      <c r="D180" s="308"/>
      <c r="E180" s="308"/>
      <c r="F180" s="308"/>
      <c r="G180" s="308"/>
      <c r="H180" s="308"/>
      <c r="I180" s="308"/>
      <c r="J180" s="308"/>
      <c r="K180" s="309"/>
    </row>
    <row r="181" spans="1:11" ht="25.5" customHeight="1">
      <c r="A181" s="353" t="s">
        <v>232</v>
      </c>
      <c r="B181" s="322"/>
      <c r="C181" s="322"/>
      <c r="D181" s="322"/>
      <c r="E181" s="323"/>
      <c r="F181" s="353" t="s">
        <v>279</v>
      </c>
      <c r="G181" s="322"/>
      <c r="H181" s="322"/>
      <c r="I181" s="322"/>
      <c r="J181" s="322"/>
      <c r="K181" s="323"/>
    </row>
    <row r="182" spans="1:11" ht="13.5" customHeight="1">
      <c r="A182" s="122"/>
      <c r="B182" s="122"/>
      <c r="C182" s="123"/>
      <c r="D182" s="123"/>
      <c r="E182" s="123"/>
      <c r="F182" s="123"/>
      <c r="G182" s="123"/>
      <c r="H182" s="123"/>
      <c r="I182" s="123"/>
      <c r="J182" s="124"/>
      <c r="K182" s="124"/>
    </row>
    <row r="183" spans="1:11" ht="13.5" customHeight="1">
      <c r="A183" s="307" t="s">
        <v>82</v>
      </c>
      <c r="B183" s="308"/>
      <c r="C183" s="308"/>
      <c r="D183" s="308"/>
      <c r="E183" s="308"/>
      <c r="F183" s="308"/>
      <c r="G183" s="308"/>
      <c r="H183" s="308"/>
      <c r="I183" s="308"/>
      <c r="J183" s="308"/>
      <c r="K183" s="309"/>
    </row>
    <row r="184" spans="1:11" ht="13.5" customHeight="1">
      <c r="A184" s="304" t="s">
        <v>234</v>
      </c>
      <c r="B184" s="305"/>
      <c r="C184" s="305"/>
      <c r="D184" s="305"/>
      <c r="E184" s="306"/>
      <c r="F184" s="304" t="s">
        <v>280</v>
      </c>
      <c r="G184" s="305"/>
      <c r="H184" s="305"/>
      <c r="I184" s="305"/>
      <c r="J184" s="305"/>
      <c r="K184" s="306"/>
    </row>
    <row r="185" spans="1:11" ht="13.5" customHeight="1">
      <c r="A185" s="125"/>
      <c r="B185" s="125"/>
      <c r="C185" s="125"/>
      <c r="D185" s="125"/>
      <c r="E185" s="125"/>
      <c r="F185" s="125"/>
      <c r="G185" s="125"/>
      <c r="H185" s="125"/>
      <c r="I185" s="125"/>
      <c r="J185" s="126"/>
      <c r="K185" s="126"/>
    </row>
    <row r="186" spans="1:11">
      <c r="A186" s="307" t="s">
        <v>50</v>
      </c>
      <c r="B186" s="308"/>
      <c r="C186" s="308"/>
      <c r="D186" s="308"/>
      <c r="E186" s="308"/>
      <c r="F186" s="308"/>
      <c r="G186" s="308"/>
      <c r="H186" s="308"/>
      <c r="I186" s="308"/>
      <c r="J186" s="308"/>
      <c r="K186" s="309"/>
    </row>
    <row r="187" spans="1:11" ht="25.5" customHeight="1">
      <c r="A187" s="324" t="s">
        <v>263</v>
      </c>
      <c r="B187" s="325"/>
      <c r="C187" s="325"/>
      <c r="D187" s="325"/>
      <c r="E187" s="325"/>
      <c r="F187" s="325"/>
      <c r="G187" s="325"/>
      <c r="H187" s="325"/>
      <c r="I187" s="325"/>
      <c r="J187" s="325"/>
      <c r="K187" s="326"/>
    </row>
    <row r="188" spans="1:11" ht="19.5" customHeight="1">
      <c r="A188" s="324" t="s">
        <v>264</v>
      </c>
      <c r="B188" s="325"/>
      <c r="C188" s="325"/>
      <c r="D188" s="325"/>
      <c r="E188" s="325"/>
      <c r="F188" s="325"/>
      <c r="G188" s="325"/>
      <c r="H188" s="325"/>
      <c r="I188" s="325"/>
      <c r="J188" s="325"/>
      <c r="K188" s="326"/>
    </row>
    <row r="189" spans="1:11" ht="19.5" customHeight="1">
      <c r="A189" s="339" t="s">
        <v>265</v>
      </c>
      <c r="B189" s="340"/>
      <c r="C189" s="340"/>
      <c r="D189" s="340"/>
      <c r="E189" s="340"/>
      <c r="F189" s="340"/>
      <c r="G189" s="340"/>
      <c r="H189" s="340"/>
      <c r="I189" s="340"/>
      <c r="J189" s="340"/>
      <c r="K189" s="341"/>
    </row>
    <row r="190" spans="1:11" ht="19.5" customHeight="1">
      <c r="A190" s="353" t="s">
        <v>266</v>
      </c>
      <c r="B190" s="322"/>
      <c r="C190" s="322"/>
      <c r="D190" s="322"/>
      <c r="E190" s="322"/>
      <c r="F190" s="322"/>
      <c r="G190" s="322"/>
      <c r="H190" s="322"/>
      <c r="I190" s="322"/>
      <c r="J190" s="322"/>
      <c r="K190" s="323"/>
    </row>
    <row r="191" spans="1:11" ht="31.5" customHeight="1">
      <c r="A191" s="304" t="s">
        <v>267</v>
      </c>
      <c r="B191" s="322"/>
      <c r="C191" s="322"/>
      <c r="D191" s="322"/>
      <c r="E191" s="322"/>
      <c r="F191" s="322"/>
      <c r="G191" s="322"/>
      <c r="H191" s="322"/>
      <c r="I191" s="322"/>
      <c r="J191" s="322"/>
      <c r="K191" s="323"/>
    </row>
    <row r="192" spans="1:11" ht="28.5" customHeight="1">
      <c r="A192" s="304" t="s">
        <v>268</v>
      </c>
      <c r="B192" s="322"/>
      <c r="C192" s="322"/>
      <c r="D192" s="322"/>
      <c r="E192" s="322"/>
      <c r="F192" s="322"/>
      <c r="G192" s="322"/>
      <c r="H192" s="322"/>
      <c r="I192" s="322"/>
      <c r="J192" s="322"/>
      <c r="K192" s="323"/>
    </row>
    <row r="193" spans="1:11" ht="19.5" customHeight="1">
      <c r="A193" s="353" t="s">
        <v>269</v>
      </c>
      <c r="B193" s="322"/>
      <c r="C193" s="322"/>
      <c r="D193" s="322"/>
      <c r="E193" s="322"/>
      <c r="F193" s="322"/>
      <c r="G193" s="322"/>
      <c r="H193" s="322"/>
      <c r="I193" s="322"/>
      <c r="J193" s="322"/>
      <c r="K193" s="323"/>
    </row>
    <row r="194" spans="1:11">
      <c r="A194" s="126"/>
      <c r="B194" s="126"/>
      <c r="C194" s="126"/>
      <c r="D194" s="126"/>
      <c r="E194" s="126"/>
      <c r="F194" s="126"/>
      <c r="G194" s="126"/>
      <c r="H194" s="126"/>
      <c r="I194" s="126"/>
      <c r="J194" s="126"/>
      <c r="K194" s="126"/>
    </row>
    <row r="195" spans="1:11">
      <c r="A195" s="307" t="s">
        <v>37</v>
      </c>
      <c r="B195" s="308"/>
      <c r="C195" s="308"/>
      <c r="D195" s="308"/>
      <c r="E195" s="308"/>
      <c r="F195" s="308"/>
      <c r="G195" s="308"/>
      <c r="H195" s="308"/>
      <c r="I195" s="308"/>
      <c r="J195" s="308"/>
      <c r="K195" s="309"/>
    </row>
    <row r="196" spans="1:11">
      <c r="A196" s="310" t="s">
        <v>38</v>
      </c>
      <c r="B196" s="310" t="s">
        <v>24</v>
      </c>
      <c r="C196" s="308" t="s">
        <v>10</v>
      </c>
      <c r="D196" s="309"/>
      <c r="E196" s="312" t="s">
        <v>123</v>
      </c>
      <c r="F196" s="313"/>
      <c r="G196" s="313"/>
      <c r="H196" s="314"/>
      <c r="I196" s="312" t="s">
        <v>39</v>
      </c>
      <c r="J196" s="313"/>
      <c r="K196" s="314"/>
    </row>
    <row r="197" spans="1:11">
      <c r="A197" s="311"/>
      <c r="B197" s="311"/>
      <c r="C197" s="127" t="s">
        <v>93</v>
      </c>
      <c r="D197" s="207" t="s">
        <v>40</v>
      </c>
      <c r="E197" s="318" t="s">
        <v>93</v>
      </c>
      <c r="F197" s="318"/>
      <c r="G197" s="318" t="s">
        <v>41</v>
      </c>
      <c r="H197" s="318"/>
      <c r="I197" s="315"/>
      <c r="J197" s="316"/>
      <c r="K197" s="317"/>
    </row>
    <row r="198" spans="1:11">
      <c r="A198" s="129" t="s">
        <v>254</v>
      </c>
      <c r="B198" s="130" t="s">
        <v>92</v>
      </c>
      <c r="C198" s="130">
        <v>35</v>
      </c>
      <c r="D198" s="130">
        <v>158</v>
      </c>
      <c r="E198" s="354">
        <v>30740707.370000001</v>
      </c>
      <c r="F198" s="354"/>
      <c r="G198" s="354">
        <v>23505741.960000001</v>
      </c>
      <c r="H198" s="354"/>
      <c r="I198" s="399" t="s">
        <v>321</v>
      </c>
      <c r="J198" s="400"/>
      <c r="K198" s="401"/>
    </row>
    <row r="199" spans="1:11" ht="8.25" customHeight="1">
      <c r="A199" s="131"/>
      <c r="B199" s="131"/>
      <c r="C199" s="131"/>
      <c r="D199" s="131"/>
      <c r="E199" s="131"/>
      <c r="F199" s="131"/>
      <c r="G199" s="131"/>
      <c r="H199" s="131"/>
      <c r="I199" s="402"/>
      <c r="J199" s="403"/>
      <c r="K199" s="404"/>
    </row>
    <row r="200" spans="1:11" ht="36.75" customHeight="1">
      <c r="A200" s="307" t="s">
        <v>43</v>
      </c>
      <c r="B200" s="308"/>
      <c r="C200" s="308"/>
      <c r="D200" s="308"/>
      <c r="E200" s="308"/>
      <c r="F200" s="308"/>
      <c r="G200" s="308"/>
      <c r="H200" s="309"/>
      <c r="I200" s="402"/>
      <c r="J200" s="403"/>
      <c r="K200" s="404"/>
    </row>
    <row r="201" spans="1:11" ht="33" customHeight="1">
      <c r="A201" s="310" t="s">
        <v>56</v>
      </c>
      <c r="B201" s="373" t="s">
        <v>20</v>
      </c>
      <c r="C201" s="375" t="s">
        <v>44</v>
      </c>
      <c r="D201" s="376"/>
      <c r="E201" s="376"/>
      <c r="F201" s="376"/>
      <c r="G201" s="376"/>
      <c r="H201" s="377"/>
      <c r="I201" s="402"/>
      <c r="J201" s="403"/>
      <c r="K201" s="404"/>
    </row>
    <row r="202" spans="1:11" ht="45.75" customHeight="1">
      <c r="A202" s="311"/>
      <c r="B202" s="374"/>
      <c r="C202" s="210" t="s">
        <v>18</v>
      </c>
      <c r="D202" s="133" t="s">
        <v>19</v>
      </c>
      <c r="E202" s="133" t="s">
        <v>35</v>
      </c>
      <c r="F202" s="133" t="s">
        <v>47</v>
      </c>
      <c r="G202" s="307" t="s">
        <v>16</v>
      </c>
      <c r="H202" s="309"/>
      <c r="I202" s="402"/>
      <c r="J202" s="403"/>
      <c r="K202" s="404"/>
    </row>
    <row r="203" spans="1:11">
      <c r="A203" s="134" t="s">
        <v>25</v>
      </c>
      <c r="B203" s="264">
        <v>20</v>
      </c>
      <c r="C203" s="270">
        <v>0</v>
      </c>
      <c r="D203" s="271">
        <v>0</v>
      </c>
      <c r="E203" s="272">
        <v>77</v>
      </c>
      <c r="F203" s="273">
        <v>13</v>
      </c>
      <c r="G203" s="408">
        <v>90</v>
      </c>
      <c r="H203" s="409"/>
      <c r="I203" s="402"/>
      <c r="J203" s="403"/>
      <c r="K203" s="404"/>
    </row>
    <row r="204" spans="1:11">
      <c r="A204" s="134" t="s">
        <v>26</v>
      </c>
      <c r="B204" s="264">
        <v>15</v>
      </c>
      <c r="C204" s="270">
        <v>0</v>
      </c>
      <c r="D204" s="271">
        <v>0</v>
      </c>
      <c r="E204" s="272">
        <v>56</v>
      </c>
      <c r="F204" s="273">
        <v>8</v>
      </c>
      <c r="G204" s="408">
        <v>64</v>
      </c>
      <c r="H204" s="409"/>
      <c r="I204" s="402"/>
      <c r="J204" s="403"/>
      <c r="K204" s="404"/>
    </row>
    <row r="205" spans="1:11">
      <c r="A205" s="134" t="s">
        <v>16</v>
      </c>
      <c r="B205" s="264">
        <v>35</v>
      </c>
      <c r="C205" s="270">
        <v>0</v>
      </c>
      <c r="D205" s="271">
        <v>0</v>
      </c>
      <c r="E205" s="272">
        <v>133</v>
      </c>
      <c r="F205" s="273">
        <v>21</v>
      </c>
      <c r="G205" s="408">
        <v>154</v>
      </c>
      <c r="H205" s="409"/>
      <c r="I205" s="405"/>
      <c r="J205" s="406"/>
      <c r="K205" s="407"/>
    </row>
    <row r="206" spans="1:11" ht="18.75" customHeight="1">
      <c r="A206" s="444" t="s">
        <v>360</v>
      </c>
      <c r="B206" s="445"/>
      <c r="C206" s="445"/>
      <c r="D206" s="445"/>
      <c r="E206" s="445"/>
      <c r="F206" s="445"/>
      <c r="G206" s="445"/>
      <c r="H206" s="445"/>
      <c r="I206" s="445"/>
      <c r="J206" s="445"/>
      <c r="K206" s="446"/>
    </row>
    <row r="207" spans="1:11" ht="16.5">
      <c r="A207" s="342" t="s">
        <v>61</v>
      </c>
      <c r="B207" s="343"/>
      <c r="C207" s="343"/>
      <c r="D207" s="343"/>
      <c r="E207" s="343"/>
      <c r="F207" s="343"/>
      <c r="G207" s="343"/>
      <c r="H207" s="343"/>
      <c r="I207" s="343"/>
      <c r="J207" s="343"/>
      <c r="K207" s="344"/>
    </row>
    <row r="208" spans="1:11">
      <c r="A208" s="137"/>
      <c r="B208" s="137"/>
      <c r="C208" s="137"/>
      <c r="D208" s="137"/>
      <c r="E208" s="137"/>
      <c r="F208" s="137"/>
      <c r="G208" s="137"/>
      <c r="H208" s="137"/>
      <c r="I208" s="137"/>
      <c r="J208" s="137"/>
      <c r="K208" s="137"/>
    </row>
    <row r="209" spans="1:11">
      <c r="A209" s="111" t="s">
        <v>91</v>
      </c>
      <c r="B209" s="112"/>
      <c r="C209" s="112"/>
      <c r="D209" s="112"/>
      <c r="E209" s="112"/>
      <c r="F209" s="112"/>
      <c r="G209" s="112"/>
      <c r="H209" s="112"/>
      <c r="I209" s="112"/>
      <c r="J209" s="112"/>
      <c r="K209" s="113"/>
    </row>
    <row r="210" spans="1:11">
      <c r="A210" s="111" t="s">
        <v>306</v>
      </c>
      <c r="B210" s="112"/>
      <c r="C210" s="112"/>
      <c r="D210" s="112"/>
      <c r="E210" s="112"/>
      <c r="F210" s="112"/>
      <c r="G210" s="112"/>
      <c r="H210" s="112"/>
      <c r="I210" s="112"/>
      <c r="J210" s="112"/>
      <c r="K210" s="113"/>
    </row>
    <row r="211" spans="1:11">
      <c r="A211" s="134"/>
      <c r="B211" s="226"/>
      <c r="C211" s="227"/>
      <c r="D211" s="228"/>
      <c r="E211" s="136"/>
      <c r="F211" s="212"/>
      <c r="G211" s="229"/>
      <c r="H211" s="229"/>
      <c r="I211" s="213"/>
      <c r="J211" s="214"/>
      <c r="K211" s="215"/>
    </row>
    <row r="212" spans="1:11">
      <c r="A212" s="327" t="s">
        <v>36</v>
      </c>
      <c r="B212" s="328"/>
      <c r="C212" s="328"/>
      <c r="D212" s="329"/>
      <c r="E212" s="121" t="s">
        <v>62</v>
      </c>
      <c r="F212" s="327" t="s">
        <v>49</v>
      </c>
      <c r="G212" s="328"/>
      <c r="H212" s="328"/>
      <c r="I212" s="327" t="s">
        <v>42</v>
      </c>
      <c r="J212" s="328"/>
      <c r="K212" s="329"/>
    </row>
    <row r="213" spans="1:11" ht="52.5" customHeight="1">
      <c r="A213" s="410" t="s">
        <v>281</v>
      </c>
      <c r="B213" s="413" t="s">
        <v>282</v>
      </c>
      <c r="C213" s="413"/>
      <c r="D213" s="413"/>
      <c r="E213" s="230" t="s">
        <v>283</v>
      </c>
      <c r="F213" s="372" t="s">
        <v>284</v>
      </c>
      <c r="G213" s="346"/>
      <c r="H213" s="346"/>
      <c r="I213" s="413" t="s">
        <v>285</v>
      </c>
      <c r="J213" s="413"/>
      <c r="K213" s="413"/>
    </row>
    <row r="214" spans="1:11" ht="70.5" customHeight="1">
      <c r="A214" s="411"/>
      <c r="B214" s="416" t="s">
        <v>286</v>
      </c>
      <c r="C214" s="417"/>
      <c r="D214" s="418"/>
      <c r="E214" s="230" t="s">
        <v>287</v>
      </c>
      <c r="F214" s="414"/>
      <c r="G214" s="415"/>
      <c r="H214" s="415"/>
      <c r="I214" s="413" t="s">
        <v>288</v>
      </c>
      <c r="J214" s="413"/>
      <c r="K214" s="413"/>
    </row>
    <row r="215" spans="1:11" ht="54.75" customHeight="1">
      <c r="A215" s="412"/>
      <c r="B215" s="416" t="s">
        <v>289</v>
      </c>
      <c r="C215" s="417"/>
      <c r="D215" s="418"/>
      <c r="E215" s="230" t="s">
        <v>290</v>
      </c>
      <c r="F215" s="348"/>
      <c r="G215" s="349"/>
      <c r="H215" s="349"/>
      <c r="I215" s="413" t="s">
        <v>291</v>
      </c>
      <c r="J215" s="413"/>
      <c r="K215" s="413"/>
    </row>
    <row r="216" spans="1:11">
      <c r="A216" s="307" t="s">
        <v>58</v>
      </c>
      <c r="B216" s="308"/>
      <c r="C216" s="308"/>
      <c r="D216" s="308"/>
      <c r="E216" s="308"/>
      <c r="F216" s="308"/>
      <c r="G216" s="308"/>
      <c r="H216" s="308"/>
      <c r="I216" s="308"/>
      <c r="J216" s="308"/>
      <c r="K216" s="309"/>
    </row>
    <row r="217" spans="1:11" ht="20.25" customHeight="1">
      <c r="A217" s="419" t="s">
        <v>292</v>
      </c>
      <c r="B217" s="420"/>
      <c r="C217" s="420"/>
      <c r="D217" s="420"/>
      <c r="E217" s="421"/>
      <c r="F217" s="353" t="s">
        <v>279</v>
      </c>
      <c r="G217" s="322"/>
      <c r="H217" s="322"/>
      <c r="I217" s="322"/>
      <c r="J217" s="322"/>
      <c r="K217" s="323"/>
    </row>
    <row r="218" spans="1:11" ht="20.25" customHeight="1">
      <c r="A218" s="422" t="s">
        <v>293</v>
      </c>
      <c r="B218" s="423"/>
      <c r="C218" s="423"/>
      <c r="D218" s="423"/>
      <c r="E218" s="423"/>
      <c r="F218" s="424" t="s">
        <v>294</v>
      </c>
      <c r="G218" s="425"/>
      <c r="H218" s="425"/>
      <c r="I218" s="425"/>
      <c r="J218" s="425"/>
      <c r="K218" s="425"/>
    </row>
    <row r="219" spans="1:11">
      <c r="A219" s="307" t="s">
        <v>82</v>
      </c>
      <c r="B219" s="308"/>
      <c r="C219" s="308"/>
      <c r="D219" s="308"/>
      <c r="E219" s="308"/>
      <c r="F219" s="308"/>
      <c r="G219" s="308"/>
      <c r="H219" s="308"/>
      <c r="I219" s="308"/>
      <c r="J219" s="308"/>
      <c r="K219" s="309"/>
    </row>
    <row r="220" spans="1:11">
      <c r="A220" s="319" t="s">
        <v>295</v>
      </c>
      <c r="B220" s="420"/>
      <c r="C220" s="420"/>
      <c r="D220" s="420"/>
      <c r="E220" s="421"/>
      <c r="F220" s="304" t="s">
        <v>296</v>
      </c>
      <c r="G220" s="322"/>
      <c r="H220" s="322"/>
      <c r="I220" s="322"/>
      <c r="J220" s="322"/>
      <c r="K220" s="323"/>
    </row>
    <row r="221" spans="1:11">
      <c r="A221" s="417"/>
      <c r="B221" s="417"/>
      <c r="C221" s="417"/>
      <c r="D221" s="417"/>
      <c r="E221" s="418"/>
      <c r="F221" s="413"/>
      <c r="G221" s="426"/>
      <c r="H221" s="426"/>
      <c r="I221" s="426"/>
      <c r="J221" s="426"/>
      <c r="K221" s="426"/>
    </row>
    <row r="222" spans="1:11">
      <c r="A222" s="307" t="s">
        <v>50</v>
      </c>
      <c r="B222" s="308"/>
      <c r="C222" s="308"/>
      <c r="D222" s="308"/>
      <c r="E222" s="308"/>
      <c r="F222" s="308"/>
      <c r="G222" s="308"/>
      <c r="H222" s="308"/>
      <c r="I222" s="308"/>
      <c r="J222" s="308"/>
      <c r="K222" s="309"/>
    </row>
    <row r="223" spans="1:11" ht="87.75" customHeight="1">
      <c r="A223" s="369" t="s">
        <v>297</v>
      </c>
      <c r="B223" s="427"/>
      <c r="C223" s="427"/>
      <c r="D223" s="427"/>
      <c r="E223" s="427"/>
      <c r="F223" s="427"/>
      <c r="G223" s="427"/>
      <c r="H223" s="427"/>
      <c r="I223" s="427"/>
      <c r="J223" s="427"/>
      <c r="K223" s="427"/>
    </row>
    <row r="224" spans="1:11" ht="78" customHeight="1">
      <c r="A224" s="428" t="s">
        <v>298</v>
      </c>
      <c r="B224" s="429"/>
      <c r="C224" s="429"/>
      <c r="D224" s="429"/>
      <c r="E224" s="429"/>
      <c r="F224" s="429"/>
      <c r="G224" s="429"/>
      <c r="H224" s="429"/>
      <c r="I224" s="429"/>
      <c r="J224" s="429"/>
      <c r="K224" s="430"/>
    </row>
    <row r="225" spans="1:11" ht="42.75" customHeight="1">
      <c r="A225" s="428" t="s">
        <v>299</v>
      </c>
      <c r="B225" s="429"/>
      <c r="C225" s="429"/>
      <c r="D225" s="429"/>
      <c r="E225" s="429"/>
      <c r="F225" s="429"/>
      <c r="G225" s="429"/>
      <c r="H225" s="429"/>
      <c r="I225" s="429"/>
      <c r="J225" s="429"/>
      <c r="K225" s="430"/>
    </row>
    <row r="226" spans="1:11" ht="43.5" customHeight="1">
      <c r="A226" s="428" t="s">
        <v>300</v>
      </c>
      <c r="B226" s="429"/>
      <c r="C226" s="429"/>
      <c r="D226" s="429"/>
      <c r="E226" s="429"/>
      <c r="F226" s="429"/>
      <c r="G226" s="429"/>
      <c r="H226" s="429"/>
      <c r="I226" s="429"/>
      <c r="J226" s="429"/>
      <c r="K226" s="430"/>
    </row>
    <row r="227" spans="1:11" ht="42" customHeight="1">
      <c r="A227" s="304" t="s">
        <v>301</v>
      </c>
      <c r="B227" s="322"/>
      <c r="C227" s="322"/>
      <c r="D227" s="322"/>
      <c r="E227" s="322"/>
      <c r="F227" s="322"/>
      <c r="G227" s="322"/>
      <c r="H227" s="322"/>
      <c r="I227" s="322"/>
      <c r="J227" s="322"/>
      <c r="K227" s="323"/>
    </row>
    <row r="228" spans="1:11">
      <c r="A228" s="126"/>
      <c r="B228" s="126"/>
      <c r="C228" s="126"/>
      <c r="D228" s="126"/>
      <c r="E228" s="126"/>
      <c r="F228" s="126"/>
      <c r="G228" s="126"/>
      <c r="H228" s="126"/>
      <c r="I228" s="126"/>
      <c r="J228" s="126"/>
      <c r="K228" s="126"/>
    </row>
    <row r="229" spans="1:11">
      <c r="A229" s="307" t="s">
        <v>37</v>
      </c>
      <c r="B229" s="308"/>
      <c r="C229" s="308"/>
      <c r="D229" s="308"/>
      <c r="E229" s="308"/>
      <c r="F229" s="308"/>
      <c r="G229" s="308"/>
      <c r="H229" s="308"/>
      <c r="I229" s="308"/>
      <c r="J229" s="308"/>
      <c r="K229" s="309"/>
    </row>
    <row r="230" spans="1:11">
      <c r="A230" s="310" t="s">
        <v>38</v>
      </c>
      <c r="B230" s="310" t="s">
        <v>24</v>
      </c>
      <c r="C230" s="308" t="s">
        <v>10</v>
      </c>
      <c r="D230" s="309"/>
      <c r="E230" s="312" t="s">
        <v>123</v>
      </c>
      <c r="F230" s="313"/>
      <c r="G230" s="313"/>
      <c r="H230" s="314"/>
      <c r="I230" s="312" t="s">
        <v>39</v>
      </c>
      <c r="J230" s="313"/>
      <c r="K230" s="314"/>
    </row>
    <row r="231" spans="1:11">
      <c r="A231" s="311"/>
      <c r="B231" s="311"/>
      <c r="C231" s="127" t="s">
        <v>93</v>
      </c>
      <c r="D231" s="207" t="s">
        <v>40</v>
      </c>
      <c r="E231" s="318" t="s">
        <v>93</v>
      </c>
      <c r="F231" s="318"/>
      <c r="G231" s="318" t="s">
        <v>41</v>
      </c>
      <c r="H231" s="318"/>
      <c r="I231" s="315"/>
      <c r="J231" s="316"/>
      <c r="K231" s="317"/>
    </row>
    <row r="232" spans="1:11" ht="78" customHeight="1">
      <c r="A232" s="231" t="s">
        <v>302</v>
      </c>
      <c r="B232" s="232" t="s">
        <v>303</v>
      </c>
      <c r="C232" s="233">
        <v>509</v>
      </c>
      <c r="D232" s="233">
        <v>558</v>
      </c>
      <c r="E232" s="431">
        <v>27078450</v>
      </c>
      <c r="F232" s="431"/>
      <c r="G232" s="431">
        <v>26954940.460000001</v>
      </c>
      <c r="H232" s="431"/>
      <c r="I232" s="432" t="s">
        <v>322</v>
      </c>
      <c r="J232" s="433"/>
      <c r="K232" s="434"/>
    </row>
    <row r="233" spans="1:11">
      <c r="A233" s="131"/>
      <c r="B233" s="131"/>
      <c r="C233" s="131"/>
      <c r="D233" s="131"/>
      <c r="E233" s="131"/>
      <c r="F233" s="131"/>
      <c r="G233" s="131"/>
      <c r="H233" s="131"/>
      <c r="I233" s="435"/>
      <c r="J233" s="436"/>
      <c r="K233" s="437"/>
    </row>
    <row r="234" spans="1:11">
      <c r="A234" s="307" t="s">
        <v>43</v>
      </c>
      <c r="B234" s="308"/>
      <c r="C234" s="308"/>
      <c r="D234" s="308"/>
      <c r="E234" s="308"/>
      <c r="F234" s="308"/>
      <c r="G234" s="308"/>
      <c r="H234" s="309"/>
      <c r="I234" s="435"/>
      <c r="J234" s="436"/>
      <c r="K234" s="437"/>
    </row>
    <row r="235" spans="1:11">
      <c r="A235" s="310" t="s">
        <v>56</v>
      </c>
      <c r="B235" s="373" t="s">
        <v>20</v>
      </c>
      <c r="C235" s="375" t="s">
        <v>44</v>
      </c>
      <c r="D235" s="376"/>
      <c r="E235" s="376"/>
      <c r="F235" s="376"/>
      <c r="G235" s="376"/>
      <c r="H235" s="377"/>
      <c r="I235" s="435"/>
      <c r="J235" s="436"/>
      <c r="K235" s="437"/>
    </row>
    <row r="236" spans="1:11" ht="87" customHeight="1">
      <c r="A236" s="311"/>
      <c r="B236" s="374"/>
      <c r="C236" s="210" t="s">
        <v>18</v>
      </c>
      <c r="D236" s="133" t="s">
        <v>19</v>
      </c>
      <c r="E236" s="133" t="s">
        <v>35</v>
      </c>
      <c r="F236" s="133" t="s">
        <v>47</v>
      </c>
      <c r="G236" s="307" t="s">
        <v>16</v>
      </c>
      <c r="H236" s="309"/>
      <c r="I236" s="435"/>
      <c r="J236" s="436"/>
      <c r="K236" s="437"/>
    </row>
    <row r="237" spans="1:11" ht="99.75" customHeight="1">
      <c r="A237" s="134" t="s">
        <v>25</v>
      </c>
      <c r="B237" s="441" t="s">
        <v>304</v>
      </c>
      <c r="C237" s="264">
        <v>0</v>
      </c>
      <c r="D237" s="275">
        <v>4</v>
      </c>
      <c r="E237" s="276">
        <v>294</v>
      </c>
      <c r="F237" s="277">
        <v>60</v>
      </c>
      <c r="G237" s="383">
        <f t="shared" ref="G237:G238" si="0">SUM(C237:F237)</f>
        <v>358</v>
      </c>
      <c r="H237" s="384"/>
      <c r="I237" s="435"/>
      <c r="J237" s="436"/>
      <c r="K237" s="437"/>
    </row>
    <row r="238" spans="1:11" ht="79.5" customHeight="1">
      <c r="A238" s="134" t="s">
        <v>26</v>
      </c>
      <c r="B238" s="442"/>
      <c r="C238" s="264">
        <v>0</v>
      </c>
      <c r="D238" s="275">
        <v>4</v>
      </c>
      <c r="E238" s="276">
        <v>164</v>
      </c>
      <c r="F238" s="277">
        <v>32</v>
      </c>
      <c r="G238" s="383">
        <f t="shared" si="0"/>
        <v>200</v>
      </c>
      <c r="H238" s="384"/>
      <c r="I238" s="435"/>
      <c r="J238" s="436"/>
      <c r="K238" s="437"/>
    </row>
    <row r="239" spans="1:11" ht="71.25" customHeight="1">
      <c r="A239" s="134" t="s">
        <v>16</v>
      </c>
      <c r="B239" s="443"/>
      <c r="C239" s="264">
        <f>C238+C237</f>
        <v>0</v>
      </c>
      <c r="D239" s="264">
        <f t="shared" ref="D239:F239" si="1">D238+D237</f>
        <v>8</v>
      </c>
      <c r="E239" s="264">
        <f t="shared" si="1"/>
        <v>458</v>
      </c>
      <c r="F239" s="264">
        <f t="shared" si="1"/>
        <v>92</v>
      </c>
      <c r="G239" s="383">
        <f>SUM(C239:F239)</f>
        <v>558</v>
      </c>
      <c r="H239" s="384"/>
      <c r="I239" s="438"/>
      <c r="J239" s="439"/>
      <c r="K239" s="440"/>
    </row>
    <row r="240" spans="1:11">
      <c r="A240" s="114"/>
      <c r="B240" s="115"/>
      <c r="C240" s="116"/>
      <c r="D240" s="209"/>
      <c r="E240" s="208"/>
      <c r="F240" s="212"/>
      <c r="G240" s="120"/>
      <c r="H240" s="120"/>
      <c r="I240" s="116"/>
      <c r="J240" s="116"/>
      <c r="K240" s="209"/>
    </row>
    <row r="241" spans="1:11">
      <c r="A241" s="327" t="s">
        <v>36</v>
      </c>
      <c r="B241" s="328"/>
      <c r="C241" s="328"/>
      <c r="D241" s="329"/>
      <c r="E241" s="121" t="s">
        <v>62</v>
      </c>
      <c r="F241" s="327" t="s">
        <v>49</v>
      </c>
      <c r="G241" s="328"/>
      <c r="H241" s="328"/>
      <c r="I241" s="327" t="s">
        <v>42</v>
      </c>
      <c r="J241" s="328"/>
      <c r="K241" s="329"/>
    </row>
    <row r="242" spans="1:11" ht="48" customHeight="1">
      <c r="A242" s="345" t="s">
        <v>108</v>
      </c>
      <c r="B242" s="346"/>
      <c r="C242" s="346"/>
      <c r="D242" s="347"/>
      <c r="E242" s="364" t="s">
        <v>109</v>
      </c>
      <c r="F242" s="345" t="s">
        <v>110</v>
      </c>
      <c r="G242" s="346"/>
      <c r="H242" s="346"/>
      <c r="I242" s="345" t="s">
        <v>111</v>
      </c>
      <c r="J242" s="346"/>
      <c r="K242" s="347"/>
    </row>
    <row r="243" spans="1:11" ht="21.75" customHeight="1">
      <c r="A243" s="348"/>
      <c r="B243" s="349"/>
      <c r="C243" s="349"/>
      <c r="D243" s="350"/>
      <c r="E243" s="365"/>
      <c r="F243" s="348"/>
      <c r="G243" s="349"/>
      <c r="H243" s="349"/>
      <c r="I243" s="348"/>
      <c r="J243" s="349"/>
      <c r="K243" s="350"/>
    </row>
    <row r="244" spans="1:11">
      <c r="A244" s="307" t="s">
        <v>58</v>
      </c>
      <c r="B244" s="308"/>
      <c r="C244" s="308"/>
      <c r="D244" s="308"/>
      <c r="E244" s="308"/>
      <c r="F244" s="308"/>
      <c r="G244" s="308"/>
      <c r="H244" s="308"/>
      <c r="I244" s="308"/>
      <c r="J244" s="308"/>
      <c r="K244" s="309"/>
    </row>
    <row r="245" spans="1:11" ht="18.75" customHeight="1">
      <c r="A245" s="353" t="s">
        <v>112</v>
      </c>
      <c r="B245" s="322"/>
      <c r="C245" s="322"/>
      <c r="D245" s="322"/>
      <c r="E245" s="323"/>
      <c r="F245" s="353" t="s">
        <v>113</v>
      </c>
      <c r="G245" s="322"/>
      <c r="H245" s="322"/>
      <c r="I245" s="322"/>
      <c r="J245" s="322"/>
      <c r="K245" s="323"/>
    </row>
    <row r="246" spans="1:11">
      <c r="A246" s="122"/>
      <c r="B246" s="122"/>
      <c r="C246" s="123"/>
      <c r="D246" s="123"/>
      <c r="E246" s="123"/>
      <c r="F246" s="123"/>
      <c r="G246" s="123"/>
      <c r="H246" s="123"/>
      <c r="I246" s="123"/>
      <c r="J246" s="124"/>
      <c r="K246" s="124"/>
    </row>
    <row r="247" spans="1:11">
      <c r="A247" s="307" t="s">
        <v>82</v>
      </c>
      <c r="B247" s="308"/>
      <c r="C247" s="308"/>
      <c r="D247" s="308"/>
      <c r="E247" s="308"/>
      <c r="F247" s="308"/>
      <c r="G247" s="308"/>
      <c r="H247" s="308"/>
      <c r="I247" s="308"/>
      <c r="J247" s="308"/>
      <c r="K247" s="309"/>
    </row>
    <row r="248" spans="1:11" ht="30" customHeight="1">
      <c r="A248" s="304" t="s">
        <v>114</v>
      </c>
      <c r="B248" s="305"/>
      <c r="C248" s="305"/>
      <c r="D248" s="305"/>
      <c r="E248" s="306"/>
      <c r="F248" s="304" t="s">
        <v>115</v>
      </c>
      <c r="G248" s="305"/>
      <c r="H248" s="305"/>
      <c r="I248" s="305"/>
      <c r="J248" s="305"/>
      <c r="K248" s="306"/>
    </row>
    <row r="249" spans="1:11">
      <c r="A249" s="125"/>
      <c r="B249" s="125"/>
      <c r="C249" s="125"/>
      <c r="D249" s="125"/>
      <c r="E249" s="125"/>
      <c r="F249" s="125"/>
      <c r="G249" s="125"/>
      <c r="H249" s="125"/>
      <c r="I249" s="125"/>
      <c r="J249" s="126"/>
      <c r="K249" s="126"/>
    </row>
    <row r="250" spans="1:11">
      <c r="A250" s="307" t="s">
        <v>50</v>
      </c>
      <c r="B250" s="308"/>
      <c r="C250" s="308"/>
      <c r="D250" s="308"/>
      <c r="E250" s="308"/>
      <c r="F250" s="308"/>
      <c r="G250" s="308"/>
      <c r="H250" s="308"/>
      <c r="I250" s="308"/>
      <c r="J250" s="308"/>
      <c r="K250" s="309"/>
    </row>
    <row r="251" spans="1:11" ht="88.5" customHeight="1">
      <c r="A251" s="366" t="s">
        <v>116</v>
      </c>
      <c r="B251" s="367"/>
      <c r="C251" s="367"/>
      <c r="D251" s="367"/>
      <c r="E251" s="367"/>
      <c r="F251" s="367"/>
      <c r="G251" s="367"/>
      <c r="H251" s="367"/>
      <c r="I251" s="367"/>
      <c r="J251" s="367"/>
      <c r="K251" s="368"/>
    </row>
    <row r="252" spans="1:11" ht="87" customHeight="1">
      <c r="A252" s="369" t="s">
        <v>117</v>
      </c>
      <c r="B252" s="369"/>
      <c r="C252" s="369"/>
      <c r="D252" s="369"/>
      <c r="E252" s="369"/>
      <c r="F252" s="369"/>
      <c r="G252" s="369"/>
      <c r="H252" s="369"/>
      <c r="I252" s="369"/>
      <c r="J252" s="369"/>
      <c r="K252" s="369"/>
    </row>
    <row r="253" spans="1:11" ht="32.25" customHeight="1">
      <c r="A253" s="339" t="s">
        <v>118</v>
      </c>
      <c r="B253" s="340"/>
      <c r="C253" s="340"/>
      <c r="D253" s="340"/>
      <c r="E253" s="340"/>
      <c r="F253" s="340"/>
      <c r="G253" s="340"/>
      <c r="H253" s="340"/>
      <c r="I253" s="340"/>
      <c r="J253" s="340"/>
      <c r="K253" s="341"/>
    </row>
    <row r="254" spans="1:11" ht="30" customHeight="1">
      <c r="A254" s="353" t="s">
        <v>119</v>
      </c>
      <c r="B254" s="322"/>
      <c r="C254" s="322"/>
      <c r="D254" s="322"/>
      <c r="E254" s="322"/>
      <c r="F254" s="322"/>
      <c r="G254" s="322"/>
      <c r="H254" s="322"/>
      <c r="I254" s="322"/>
      <c r="J254" s="322"/>
      <c r="K254" s="323"/>
    </row>
    <row r="255" spans="1:11" ht="31.5" customHeight="1">
      <c r="A255" s="304" t="s">
        <v>120</v>
      </c>
      <c r="B255" s="322"/>
      <c r="C255" s="322"/>
      <c r="D255" s="322"/>
      <c r="E255" s="322"/>
      <c r="F255" s="322"/>
      <c r="G255" s="322"/>
      <c r="H255" s="322"/>
      <c r="I255" s="322"/>
      <c r="J255" s="322"/>
      <c r="K255" s="323"/>
    </row>
    <row r="256" spans="1:11" ht="26.25" customHeight="1">
      <c r="A256" s="304" t="s">
        <v>121</v>
      </c>
      <c r="B256" s="322"/>
      <c r="C256" s="322"/>
      <c r="D256" s="322"/>
      <c r="E256" s="322"/>
      <c r="F256" s="322"/>
      <c r="G256" s="322"/>
      <c r="H256" s="322"/>
      <c r="I256" s="322"/>
      <c r="J256" s="322"/>
      <c r="K256" s="323"/>
    </row>
    <row r="257" spans="1:11" ht="26.25" customHeight="1">
      <c r="A257" s="304" t="s">
        <v>122</v>
      </c>
      <c r="B257" s="305"/>
      <c r="C257" s="305"/>
      <c r="D257" s="305"/>
      <c r="E257" s="305"/>
      <c r="F257" s="305"/>
      <c r="G257" s="305"/>
      <c r="H257" s="305"/>
      <c r="I257" s="305"/>
      <c r="J257" s="305"/>
      <c r="K257" s="306"/>
    </row>
    <row r="258" spans="1:11" ht="9.75" customHeight="1">
      <c r="A258" s="126"/>
      <c r="B258" s="126"/>
      <c r="C258" s="126"/>
      <c r="D258" s="126"/>
      <c r="E258" s="126"/>
      <c r="F258" s="126"/>
      <c r="G258" s="126"/>
      <c r="H258" s="126"/>
      <c r="I258" s="126"/>
      <c r="J258" s="126"/>
      <c r="K258" s="126"/>
    </row>
    <row r="259" spans="1:11">
      <c r="A259" s="307" t="s">
        <v>37</v>
      </c>
      <c r="B259" s="308"/>
      <c r="C259" s="308"/>
      <c r="D259" s="308"/>
      <c r="E259" s="308"/>
      <c r="F259" s="308"/>
      <c r="G259" s="308"/>
      <c r="H259" s="308"/>
      <c r="I259" s="308"/>
      <c r="J259" s="308"/>
      <c r="K259" s="309"/>
    </row>
    <row r="260" spans="1:11">
      <c r="A260" s="310" t="s">
        <v>38</v>
      </c>
      <c r="B260" s="310" t="s">
        <v>24</v>
      </c>
      <c r="C260" s="308" t="s">
        <v>10</v>
      </c>
      <c r="D260" s="309"/>
      <c r="E260" s="312" t="s">
        <v>123</v>
      </c>
      <c r="F260" s="313"/>
      <c r="G260" s="313"/>
      <c r="H260" s="314"/>
      <c r="I260" s="312" t="s">
        <v>39</v>
      </c>
      <c r="J260" s="313"/>
      <c r="K260" s="314"/>
    </row>
    <row r="261" spans="1:11">
      <c r="A261" s="311"/>
      <c r="B261" s="311"/>
      <c r="C261" s="127" t="s">
        <v>93</v>
      </c>
      <c r="D261" s="128" t="s">
        <v>40</v>
      </c>
      <c r="E261" s="318" t="s">
        <v>93</v>
      </c>
      <c r="F261" s="318"/>
      <c r="G261" s="318" t="s">
        <v>41</v>
      </c>
      <c r="H261" s="318"/>
      <c r="I261" s="315"/>
      <c r="J261" s="316"/>
      <c r="K261" s="317"/>
    </row>
    <row r="262" spans="1:11">
      <c r="A262" s="202" t="s">
        <v>124</v>
      </c>
      <c r="B262" s="130" t="s">
        <v>92</v>
      </c>
      <c r="C262" s="130">
        <v>40</v>
      </c>
      <c r="D262" s="130">
        <v>85</v>
      </c>
      <c r="E262" s="370">
        <v>3329718</v>
      </c>
      <c r="F262" s="371"/>
      <c r="G262" s="354">
        <v>3299197</v>
      </c>
      <c r="H262" s="354"/>
      <c r="I262" s="330" t="s">
        <v>226</v>
      </c>
      <c r="J262" s="331"/>
      <c r="K262" s="332"/>
    </row>
    <row r="263" spans="1:11" hidden="1">
      <c r="A263" s="131"/>
      <c r="B263" s="131"/>
      <c r="C263" s="131"/>
      <c r="D263" s="131"/>
      <c r="E263" s="131"/>
      <c r="F263" s="131"/>
      <c r="G263" s="131"/>
      <c r="H263" s="131"/>
      <c r="I263" s="333"/>
      <c r="J263" s="334"/>
      <c r="K263" s="335"/>
    </row>
    <row r="264" spans="1:11">
      <c r="A264" s="307" t="s">
        <v>43</v>
      </c>
      <c r="B264" s="308"/>
      <c r="C264" s="308"/>
      <c r="D264" s="308"/>
      <c r="E264" s="308"/>
      <c r="F264" s="308"/>
      <c r="G264" s="308"/>
      <c r="H264" s="309"/>
      <c r="I264" s="333"/>
      <c r="J264" s="334"/>
      <c r="K264" s="335"/>
    </row>
    <row r="265" spans="1:11">
      <c r="A265" s="310" t="s">
        <v>56</v>
      </c>
      <c r="B265" s="373" t="s">
        <v>20</v>
      </c>
      <c r="C265" s="375" t="s">
        <v>44</v>
      </c>
      <c r="D265" s="376"/>
      <c r="E265" s="376"/>
      <c r="F265" s="376"/>
      <c r="G265" s="376"/>
      <c r="H265" s="377"/>
      <c r="I265" s="333"/>
      <c r="J265" s="334"/>
      <c r="K265" s="335"/>
    </row>
    <row r="266" spans="1:11" ht="22.5">
      <c r="A266" s="311"/>
      <c r="B266" s="374"/>
      <c r="C266" s="132" t="s">
        <v>18</v>
      </c>
      <c r="D266" s="133" t="s">
        <v>19</v>
      </c>
      <c r="E266" s="133" t="s">
        <v>35</v>
      </c>
      <c r="F266" s="133" t="s">
        <v>47</v>
      </c>
      <c r="G266" s="307" t="s">
        <v>16</v>
      </c>
      <c r="H266" s="309"/>
      <c r="I266" s="333"/>
      <c r="J266" s="334"/>
      <c r="K266" s="335"/>
    </row>
    <row r="267" spans="1:11">
      <c r="A267" s="134" t="s">
        <v>25</v>
      </c>
      <c r="B267" s="135">
        <v>160</v>
      </c>
      <c r="C267" s="265">
        <v>0</v>
      </c>
      <c r="D267" s="266">
        <v>0</v>
      </c>
      <c r="E267" s="267">
        <v>73</v>
      </c>
      <c r="F267" s="268">
        <v>9</v>
      </c>
      <c r="G267" s="351">
        <v>82</v>
      </c>
      <c r="H267" s="352"/>
      <c r="I267" s="333"/>
      <c r="J267" s="334"/>
      <c r="K267" s="335"/>
    </row>
    <row r="268" spans="1:11">
      <c r="A268" s="134" t="s">
        <v>26</v>
      </c>
      <c r="B268" s="135">
        <v>0</v>
      </c>
      <c r="C268" s="265">
        <v>0</v>
      </c>
      <c r="D268" s="266">
        <v>0</v>
      </c>
      <c r="E268" s="267">
        <v>0</v>
      </c>
      <c r="F268" s="268">
        <v>0</v>
      </c>
      <c r="G268" s="351"/>
      <c r="H268" s="352"/>
      <c r="I268" s="333"/>
      <c r="J268" s="334"/>
      <c r="K268" s="335"/>
    </row>
    <row r="269" spans="1:11">
      <c r="A269" s="134" t="s">
        <v>16</v>
      </c>
      <c r="B269" s="135">
        <v>160</v>
      </c>
      <c r="C269" s="265">
        <f>C268+C267</f>
        <v>0</v>
      </c>
      <c r="D269" s="265">
        <f t="shared" ref="D269" si="2">D268+D267</f>
        <v>0</v>
      </c>
      <c r="E269" s="265">
        <v>73</v>
      </c>
      <c r="F269" s="265">
        <v>9</v>
      </c>
      <c r="G269" s="351">
        <v>82</v>
      </c>
      <c r="H269" s="352"/>
      <c r="I269" s="336"/>
      <c r="J269" s="337"/>
      <c r="K269" s="338"/>
    </row>
    <row r="270" spans="1:11" ht="32.25" customHeight="1">
      <c r="A270" s="447" t="s">
        <v>361</v>
      </c>
      <c r="B270" s="447"/>
      <c r="C270" s="447"/>
      <c r="D270" s="447"/>
      <c r="E270" s="447"/>
      <c r="F270" s="447"/>
      <c r="G270" s="447"/>
      <c r="H270" s="447"/>
      <c r="I270" s="447"/>
      <c r="J270" s="447"/>
      <c r="K270" s="447"/>
    </row>
    <row r="271" spans="1:11" ht="16.5">
      <c r="A271" s="342" t="s">
        <v>61</v>
      </c>
      <c r="B271" s="343"/>
      <c r="C271" s="343"/>
      <c r="D271" s="343"/>
      <c r="E271" s="343"/>
      <c r="F271" s="343"/>
      <c r="G271" s="343"/>
      <c r="H271" s="343"/>
      <c r="I271" s="343"/>
      <c r="J271" s="343"/>
      <c r="K271" s="344"/>
    </row>
    <row r="272" spans="1:11">
      <c r="A272" s="137"/>
      <c r="B272" s="137"/>
      <c r="C272" s="137"/>
      <c r="D272" s="137"/>
      <c r="E272" s="137"/>
      <c r="F272" s="137"/>
      <c r="G272" s="137"/>
      <c r="H272" s="137"/>
      <c r="I272" s="137"/>
      <c r="J272" s="137"/>
      <c r="K272" s="137"/>
    </row>
    <row r="273" spans="1:11">
      <c r="A273" s="111" t="s">
        <v>91</v>
      </c>
      <c r="B273" s="112"/>
      <c r="C273" s="112"/>
      <c r="D273" s="112"/>
      <c r="E273" s="112"/>
      <c r="F273" s="112"/>
      <c r="G273" s="112"/>
      <c r="H273" s="112"/>
      <c r="I273" s="112"/>
      <c r="J273" s="112"/>
      <c r="K273" s="113"/>
    </row>
    <row r="274" spans="1:11">
      <c r="A274" s="2" t="s">
        <v>101</v>
      </c>
      <c r="B274" s="112"/>
      <c r="C274" s="112"/>
      <c r="D274" s="112"/>
      <c r="E274" s="112"/>
      <c r="F274" s="112"/>
      <c r="G274" s="112"/>
      <c r="H274" s="112"/>
      <c r="I274" s="112"/>
      <c r="J274" s="112"/>
      <c r="K274" s="113"/>
    </row>
    <row r="275" spans="1:11">
      <c r="A275" s="114"/>
      <c r="B275" s="115"/>
      <c r="C275" s="116"/>
      <c r="D275" s="117"/>
      <c r="E275" s="118"/>
      <c r="F275" s="119"/>
      <c r="G275" s="120"/>
      <c r="H275" s="120"/>
      <c r="I275" s="116"/>
      <c r="J275" s="116"/>
      <c r="K275" s="117"/>
    </row>
    <row r="276" spans="1:11">
      <c r="A276" s="327" t="s">
        <v>36</v>
      </c>
      <c r="B276" s="328"/>
      <c r="C276" s="328"/>
      <c r="D276" s="329"/>
      <c r="E276" s="121" t="s">
        <v>62</v>
      </c>
      <c r="F276" s="327" t="s">
        <v>49</v>
      </c>
      <c r="G276" s="328"/>
      <c r="H276" s="328"/>
      <c r="I276" s="327" t="s">
        <v>42</v>
      </c>
      <c r="J276" s="328"/>
      <c r="K276" s="329"/>
    </row>
    <row r="277" spans="1:11">
      <c r="A277" s="345" t="s">
        <v>125</v>
      </c>
      <c r="B277" s="346"/>
      <c r="C277" s="346"/>
      <c r="D277" s="347"/>
      <c r="E277" s="364" t="s">
        <v>126</v>
      </c>
      <c r="F277" s="345" t="s">
        <v>127</v>
      </c>
      <c r="G277" s="346"/>
      <c r="H277" s="346"/>
      <c r="I277" s="345" t="s">
        <v>111</v>
      </c>
      <c r="J277" s="346"/>
      <c r="K277" s="347"/>
    </row>
    <row r="278" spans="1:11" ht="66" customHeight="1">
      <c r="A278" s="348"/>
      <c r="B278" s="349"/>
      <c r="C278" s="349"/>
      <c r="D278" s="350"/>
      <c r="E278" s="365"/>
      <c r="F278" s="348"/>
      <c r="G278" s="349"/>
      <c r="H278" s="349"/>
      <c r="I278" s="348"/>
      <c r="J278" s="349"/>
      <c r="K278" s="350"/>
    </row>
    <row r="279" spans="1:11">
      <c r="A279" s="307" t="s">
        <v>58</v>
      </c>
      <c r="B279" s="308"/>
      <c r="C279" s="308"/>
      <c r="D279" s="308"/>
      <c r="E279" s="308"/>
      <c r="F279" s="308"/>
      <c r="G279" s="308"/>
      <c r="H279" s="308"/>
      <c r="I279" s="308"/>
      <c r="J279" s="308"/>
      <c r="K279" s="309"/>
    </row>
    <row r="280" spans="1:11">
      <c r="A280" s="353" t="s">
        <v>112</v>
      </c>
      <c r="B280" s="322"/>
      <c r="C280" s="322"/>
      <c r="D280" s="322"/>
      <c r="E280" s="323"/>
      <c r="F280" s="353" t="s">
        <v>128</v>
      </c>
      <c r="G280" s="322"/>
      <c r="H280" s="322"/>
      <c r="I280" s="322"/>
      <c r="J280" s="322"/>
      <c r="K280" s="323"/>
    </row>
    <row r="281" spans="1:11">
      <c r="A281" s="122"/>
      <c r="B281" s="122"/>
      <c r="C281" s="123"/>
      <c r="D281" s="123"/>
      <c r="E281" s="123"/>
      <c r="F281" s="123"/>
      <c r="G281" s="123"/>
      <c r="H281" s="123"/>
      <c r="I281" s="123"/>
      <c r="J281" s="124"/>
      <c r="K281" s="124"/>
    </row>
    <row r="282" spans="1:11">
      <c r="A282" s="307" t="s">
        <v>82</v>
      </c>
      <c r="B282" s="308"/>
      <c r="C282" s="308"/>
      <c r="D282" s="308"/>
      <c r="E282" s="308"/>
      <c r="F282" s="308"/>
      <c r="G282" s="308"/>
      <c r="H282" s="308"/>
      <c r="I282" s="308"/>
      <c r="J282" s="308"/>
      <c r="K282" s="309"/>
    </row>
    <row r="283" spans="1:11" ht="30" customHeight="1">
      <c r="A283" s="304" t="s">
        <v>114</v>
      </c>
      <c r="B283" s="305"/>
      <c r="C283" s="305"/>
      <c r="D283" s="305"/>
      <c r="E283" s="306"/>
      <c r="F283" s="304" t="s">
        <v>115</v>
      </c>
      <c r="G283" s="305"/>
      <c r="H283" s="305"/>
      <c r="I283" s="305"/>
      <c r="J283" s="305"/>
      <c r="K283" s="306"/>
    </row>
    <row r="284" spans="1:11">
      <c r="A284" s="125"/>
      <c r="B284" s="125"/>
      <c r="C284" s="125"/>
      <c r="D284" s="125"/>
      <c r="E284" s="125"/>
      <c r="F284" s="125"/>
      <c r="G284" s="125"/>
      <c r="H284" s="125"/>
      <c r="I284" s="125"/>
      <c r="J284" s="126"/>
      <c r="K284" s="126"/>
    </row>
    <row r="285" spans="1:11">
      <c r="A285" s="307" t="s">
        <v>50</v>
      </c>
      <c r="B285" s="308"/>
      <c r="C285" s="308"/>
      <c r="D285" s="308"/>
      <c r="E285" s="308"/>
      <c r="F285" s="308"/>
      <c r="G285" s="308"/>
      <c r="H285" s="308"/>
      <c r="I285" s="308"/>
      <c r="J285" s="308"/>
      <c r="K285" s="309"/>
    </row>
    <row r="286" spans="1:11" ht="126.75" customHeight="1">
      <c r="A286" s="366" t="s">
        <v>129</v>
      </c>
      <c r="B286" s="367"/>
      <c r="C286" s="367"/>
      <c r="D286" s="367"/>
      <c r="E286" s="367"/>
      <c r="F286" s="367"/>
      <c r="G286" s="367"/>
      <c r="H286" s="367"/>
      <c r="I286" s="367"/>
      <c r="J286" s="367"/>
      <c r="K286" s="368"/>
    </row>
    <row r="287" spans="1:11" ht="49.5" customHeight="1">
      <c r="A287" s="369" t="s">
        <v>130</v>
      </c>
      <c r="B287" s="369"/>
      <c r="C287" s="369"/>
      <c r="D287" s="369"/>
      <c r="E287" s="369"/>
      <c r="F287" s="369"/>
      <c r="G287" s="369"/>
      <c r="H287" s="369"/>
      <c r="I287" s="369"/>
      <c r="J287" s="369"/>
      <c r="K287" s="369"/>
    </row>
    <row r="288" spans="1:11" ht="46.5" customHeight="1">
      <c r="A288" s="339" t="s">
        <v>131</v>
      </c>
      <c r="B288" s="340"/>
      <c r="C288" s="340"/>
      <c r="D288" s="340"/>
      <c r="E288" s="340"/>
      <c r="F288" s="340"/>
      <c r="G288" s="340"/>
      <c r="H288" s="340"/>
      <c r="I288" s="340"/>
      <c r="J288" s="340"/>
      <c r="K288" s="341"/>
    </row>
    <row r="289" spans="1:11" ht="30" customHeight="1">
      <c r="A289" s="353" t="s">
        <v>132</v>
      </c>
      <c r="B289" s="322"/>
      <c r="C289" s="322"/>
      <c r="D289" s="322"/>
      <c r="E289" s="322"/>
      <c r="F289" s="322"/>
      <c r="G289" s="322"/>
      <c r="H289" s="322"/>
      <c r="I289" s="322"/>
      <c r="J289" s="322"/>
      <c r="K289" s="323"/>
    </row>
    <row r="290" spans="1:11" ht="30" customHeight="1">
      <c r="A290" s="304" t="s">
        <v>133</v>
      </c>
      <c r="B290" s="322"/>
      <c r="C290" s="322"/>
      <c r="D290" s="322"/>
      <c r="E290" s="322"/>
      <c r="F290" s="322"/>
      <c r="G290" s="322"/>
      <c r="H290" s="322"/>
      <c r="I290" s="322"/>
      <c r="J290" s="322"/>
      <c r="K290" s="323"/>
    </row>
    <row r="291" spans="1:11" ht="30" customHeight="1">
      <c r="A291" s="304" t="s">
        <v>134</v>
      </c>
      <c r="B291" s="322"/>
      <c r="C291" s="322"/>
      <c r="D291" s="322"/>
      <c r="E291" s="322"/>
      <c r="F291" s="322"/>
      <c r="G291" s="322"/>
      <c r="H291" s="322"/>
      <c r="I291" s="322"/>
      <c r="J291" s="322"/>
      <c r="K291" s="323"/>
    </row>
    <row r="292" spans="1:11" ht="30" customHeight="1">
      <c r="A292" s="304" t="s">
        <v>135</v>
      </c>
      <c r="B292" s="305"/>
      <c r="C292" s="305"/>
      <c r="D292" s="305"/>
      <c r="E292" s="305"/>
      <c r="F292" s="305"/>
      <c r="G292" s="305"/>
      <c r="H292" s="305"/>
      <c r="I292" s="305"/>
      <c r="J292" s="305"/>
      <c r="K292" s="306"/>
    </row>
    <row r="293" spans="1:11">
      <c r="A293" s="307" t="s">
        <v>37</v>
      </c>
      <c r="B293" s="308"/>
      <c r="C293" s="308"/>
      <c r="D293" s="308"/>
      <c r="E293" s="308"/>
      <c r="F293" s="308"/>
      <c r="G293" s="308"/>
      <c r="H293" s="308"/>
      <c r="I293" s="308"/>
      <c r="J293" s="308"/>
      <c r="K293" s="309"/>
    </row>
    <row r="294" spans="1:11">
      <c r="A294" s="310" t="s">
        <v>38</v>
      </c>
      <c r="B294" s="310" t="s">
        <v>24</v>
      </c>
      <c r="C294" s="308" t="s">
        <v>10</v>
      </c>
      <c r="D294" s="309"/>
      <c r="E294" s="312" t="s">
        <v>123</v>
      </c>
      <c r="F294" s="313"/>
      <c r="G294" s="313"/>
      <c r="H294" s="314"/>
      <c r="I294" s="312" t="s">
        <v>39</v>
      </c>
      <c r="J294" s="313"/>
      <c r="K294" s="314"/>
    </row>
    <row r="295" spans="1:11">
      <c r="A295" s="311"/>
      <c r="B295" s="311"/>
      <c r="C295" s="127" t="s">
        <v>93</v>
      </c>
      <c r="D295" s="128" t="s">
        <v>40</v>
      </c>
      <c r="E295" s="318" t="s">
        <v>93</v>
      </c>
      <c r="F295" s="318"/>
      <c r="G295" s="318" t="s">
        <v>41</v>
      </c>
      <c r="H295" s="318"/>
      <c r="I295" s="315"/>
      <c r="J295" s="316"/>
      <c r="K295" s="317"/>
    </row>
    <row r="296" spans="1:11" ht="51.75" customHeight="1">
      <c r="A296" s="129" t="s">
        <v>124</v>
      </c>
      <c r="B296" s="130" t="s">
        <v>92</v>
      </c>
      <c r="C296" s="294">
        <v>81</v>
      </c>
      <c r="D296" s="294">
        <v>117</v>
      </c>
      <c r="E296" s="354">
        <v>3590794</v>
      </c>
      <c r="F296" s="354"/>
      <c r="G296" s="354">
        <v>3576794</v>
      </c>
      <c r="H296" s="354"/>
      <c r="I296" s="355" t="s">
        <v>372</v>
      </c>
      <c r="J296" s="356"/>
      <c r="K296" s="357"/>
    </row>
    <row r="297" spans="1:11" ht="13.5" customHeight="1">
      <c r="A297" s="131"/>
      <c r="B297" s="131"/>
      <c r="C297" s="131"/>
      <c r="D297" s="131"/>
      <c r="E297" s="131"/>
      <c r="F297" s="131"/>
      <c r="G297" s="131"/>
      <c r="H297" s="131"/>
      <c r="I297" s="358"/>
      <c r="J297" s="359"/>
      <c r="K297" s="360"/>
    </row>
    <row r="298" spans="1:11" ht="13.5" customHeight="1">
      <c r="A298" s="307" t="s">
        <v>43</v>
      </c>
      <c r="B298" s="308"/>
      <c r="C298" s="308"/>
      <c r="D298" s="308"/>
      <c r="E298" s="308"/>
      <c r="F298" s="308"/>
      <c r="G298" s="308"/>
      <c r="H298" s="309"/>
      <c r="I298" s="358"/>
      <c r="J298" s="359"/>
      <c r="K298" s="360"/>
    </row>
    <row r="299" spans="1:11" ht="36.75" customHeight="1">
      <c r="A299" s="310" t="s">
        <v>56</v>
      </c>
      <c r="B299" s="373" t="s">
        <v>20</v>
      </c>
      <c r="C299" s="375" t="s">
        <v>44</v>
      </c>
      <c r="D299" s="376"/>
      <c r="E299" s="376"/>
      <c r="F299" s="376"/>
      <c r="G299" s="376"/>
      <c r="H299" s="377"/>
      <c r="I299" s="358"/>
      <c r="J299" s="359"/>
      <c r="K299" s="360"/>
    </row>
    <row r="300" spans="1:11" ht="22.5">
      <c r="A300" s="311"/>
      <c r="B300" s="374"/>
      <c r="C300" s="132" t="s">
        <v>18</v>
      </c>
      <c r="D300" s="133" t="s">
        <v>19</v>
      </c>
      <c r="E300" s="133" t="s">
        <v>35</v>
      </c>
      <c r="F300" s="133" t="s">
        <v>47</v>
      </c>
      <c r="G300" s="307" t="s">
        <v>16</v>
      </c>
      <c r="H300" s="309"/>
      <c r="I300" s="358"/>
      <c r="J300" s="359"/>
      <c r="K300" s="360"/>
    </row>
    <row r="301" spans="1:11">
      <c r="A301" s="134" t="s">
        <v>25</v>
      </c>
      <c r="B301" s="288">
        <v>379</v>
      </c>
      <c r="C301" s="289">
        <v>0</v>
      </c>
      <c r="D301" s="290">
        <f>7+5+6</f>
        <v>18</v>
      </c>
      <c r="E301" s="291">
        <f>132+87+81+3</f>
        <v>303</v>
      </c>
      <c r="F301" s="292">
        <f>14+37+7</f>
        <v>58</v>
      </c>
      <c r="G301" s="378">
        <f>SUM(C301:F301)</f>
        <v>379</v>
      </c>
      <c r="H301" s="379"/>
      <c r="I301" s="358"/>
      <c r="J301" s="359"/>
      <c r="K301" s="360"/>
    </row>
    <row r="302" spans="1:11">
      <c r="A302" s="134" t="s">
        <v>26</v>
      </c>
      <c r="B302" s="288">
        <v>33</v>
      </c>
      <c r="C302" s="289">
        <v>0</v>
      </c>
      <c r="D302" s="290">
        <f>0+1</f>
        <v>1</v>
      </c>
      <c r="E302" s="291">
        <f>4+25+1</f>
        <v>30</v>
      </c>
      <c r="F302" s="292">
        <f>0+2</f>
        <v>2</v>
      </c>
      <c r="G302" s="378">
        <f>SUM(C302:F302)</f>
        <v>33</v>
      </c>
      <c r="H302" s="379"/>
      <c r="I302" s="358"/>
      <c r="J302" s="359"/>
      <c r="K302" s="360"/>
    </row>
    <row r="303" spans="1:11" ht="36" customHeight="1">
      <c r="A303" s="134" t="s">
        <v>16</v>
      </c>
      <c r="B303" s="288">
        <f>B301+B302</f>
        <v>412</v>
      </c>
      <c r="C303" s="289">
        <f>C302+C301</f>
        <v>0</v>
      </c>
      <c r="D303" s="289">
        <f>D302+D301</f>
        <v>19</v>
      </c>
      <c r="E303" s="289">
        <f>E302+E301</f>
        <v>333</v>
      </c>
      <c r="F303" s="288">
        <f>F302+F301</f>
        <v>60</v>
      </c>
      <c r="G303" s="378">
        <f>SUM(C303:F303)</f>
        <v>412</v>
      </c>
      <c r="H303" s="379"/>
      <c r="I303" s="361"/>
      <c r="J303" s="362"/>
      <c r="K303" s="363"/>
    </row>
    <row r="304" spans="1:11" ht="125.25" customHeight="1">
      <c r="A304" s="448" t="s">
        <v>379</v>
      </c>
      <c r="B304" s="449"/>
      <c r="C304" s="449"/>
      <c r="D304" s="449"/>
      <c r="E304" s="449"/>
      <c r="F304" s="449"/>
      <c r="G304" s="449"/>
      <c r="H304" s="449"/>
      <c r="I304" s="449"/>
      <c r="J304" s="449"/>
      <c r="K304" s="449"/>
    </row>
    <row r="305" spans="1:11" ht="16.5">
      <c r="A305" s="342" t="s">
        <v>61</v>
      </c>
      <c r="B305" s="343"/>
      <c r="C305" s="343"/>
      <c r="D305" s="343"/>
      <c r="E305" s="343"/>
      <c r="F305" s="343"/>
      <c r="G305" s="343"/>
      <c r="H305" s="343"/>
      <c r="I305" s="343"/>
      <c r="J305" s="343"/>
      <c r="K305" s="344"/>
    </row>
    <row r="306" spans="1:11">
      <c r="A306" s="137"/>
      <c r="B306" s="137"/>
      <c r="C306" s="137"/>
      <c r="D306" s="137"/>
      <c r="E306" s="137"/>
      <c r="F306" s="137"/>
      <c r="G306" s="137"/>
      <c r="H306" s="137"/>
      <c r="I306" s="137"/>
      <c r="J306" s="137"/>
      <c r="K306" s="137"/>
    </row>
    <row r="307" spans="1:11">
      <c r="A307" s="111" t="s">
        <v>91</v>
      </c>
      <c r="B307" s="112"/>
      <c r="C307" s="112"/>
      <c r="D307" s="112"/>
      <c r="E307" s="112"/>
      <c r="F307" s="112"/>
      <c r="G307" s="112"/>
      <c r="H307" s="112"/>
      <c r="I307" s="112"/>
      <c r="J307" s="112"/>
      <c r="K307" s="113"/>
    </row>
    <row r="308" spans="1:11">
      <c r="A308" s="2" t="s">
        <v>101</v>
      </c>
      <c r="B308" s="112"/>
      <c r="C308" s="112"/>
      <c r="D308" s="112"/>
      <c r="E308" s="112"/>
      <c r="F308" s="112"/>
      <c r="G308" s="112"/>
      <c r="H308" s="112"/>
      <c r="I308" s="112"/>
      <c r="J308" s="112"/>
      <c r="K308" s="113"/>
    </row>
    <row r="309" spans="1:11">
      <c r="A309" s="138"/>
      <c r="B309" s="139"/>
      <c r="C309" s="139"/>
      <c r="D309" s="139"/>
      <c r="E309" s="139"/>
      <c r="F309" s="139"/>
      <c r="G309" s="139"/>
      <c r="H309" s="139"/>
      <c r="I309" s="139"/>
      <c r="J309" s="139"/>
      <c r="K309" s="140"/>
    </row>
    <row r="310" spans="1:11">
      <c r="A310" s="327" t="s">
        <v>36</v>
      </c>
      <c r="B310" s="328"/>
      <c r="C310" s="328"/>
      <c r="D310" s="329"/>
      <c r="E310" s="121" t="s">
        <v>62</v>
      </c>
      <c r="F310" s="327" t="s">
        <v>49</v>
      </c>
      <c r="G310" s="328"/>
      <c r="H310" s="328"/>
      <c r="I310" s="327" t="s">
        <v>42</v>
      </c>
      <c r="J310" s="328"/>
      <c r="K310" s="329"/>
    </row>
    <row r="311" spans="1:11" ht="102.75" customHeight="1">
      <c r="A311" s="345" t="s">
        <v>136</v>
      </c>
      <c r="B311" s="346"/>
      <c r="C311" s="346"/>
      <c r="D311" s="347"/>
      <c r="E311" s="364" t="s">
        <v>137</v>
      </c>
      <c r="F311" s="372" t="s">
        <v>94</v>
      </c>
      <c r="G311" s="346"/>
      <c r="H311" s="347"/>
      <c r="I311" s="372" t="s">
        <v>95</v>
      </c>
      <c r="J311" s="346"/>
      <c r="K311" s="347"/>
    </row>
    <row r="312" spans="1:11" ht="71.25" customHeight="1">
      <c r="A312" s="348"/>
      <c r="B312" s="349"/>
      <c r="C312" s="349"/>
      <c r="D312" s="350"/>
      <c r="E312" s="365"/>
      <c r="F312" s="348"/>
      <c r="G312" s="349"/>
      <c r="H312" s="350"/>
      <c r="I312" s="348"/>
      <c r="J312" s="349"/>
      <c r="K312" s="350"/>
    </row>
    <row r="313" spans="1:11">
      <c r="A313" s="307" t="s">
        <v>58</v>
      </c>
      <c r="B313" s="308"/>
      <c r="C313" s="308"/>
      <c r="D313" s="308"/>
      <c r="E313" s="308"/>
      <c r="F313" s="308"/>
      <c r="G313" s="308"/>
      <c r="H313" s="308"/>
      <c r="I313" s="308"/>
      <c r="J313" s="308"/>
      <c r="K313" s="309"/>
    </row>
    <row r="314" spans="1:11">
      <c r="A314" s="319" t="s">
        <v>96</v>
      </c>
      <c r="B314" s="320"/>
      <c r="C314" s="320"/>
      <c r="D314" s="320"/>
      <c r="E314" s="321"/>
      <c r="F314" s="353" t="s">
        <v>138</v>
      </c>
      <c r="G314" s="322"/>
      <c r="H314" s="322"/>
      <c r="I314" s="322"/>
      <c r="J314" s="322"/>
      <c r="K314" s="323"/>
    </row>
    <row r="315" spans="1:11">
      <c r="A315" s="122"/>
      <c r="B315" s="122"/>
      <c r="C315" s="123"/>
      <c r="D315" s="123"/>
      <c r="E315" s="123"/>
      <c r="F315" s="123"/>
      <c r="G315" s="123"/>
      <c r="H315" s="123"/>
      <c r="I315" s="123"/>
      <c r="J315" s="124"/>
      <c r="K315" s="124"/>
    </row>
    <row r="316" spans="1:11">
      <c r="A316" s="307" t="s">
        <v>82</v>
      </c>
      <c r="B316" s="308"/>
      <c r="C316" s="308"/>
      <c r="D316" s="308"/>
      <c r="E316" s="308"/>
      <c r="F316" s="308"/>
      <c r="G316" s="308"/>
      <c r="H316" s="308"/>
      <c r="I316" s="308"/>
      <c r="J316" s="308"/>
      <c r="K316" s="309"/>
    </row>
    <row r="317" spans="1:11">
      <c r="A317" s="319" t="s">
        <v>139</v>
      </c>
      <c r="B317" s="320"/>
      <c r="C317" s="320"/>
      <c r="D317" s="320"/>
      <c r="E317" s="321"/>
      <c r="F317" s="304" t="s">
        <v>115</v>
      </c>
      <c r="G317" s="322"/>
      <c r="H317" s="322"/>
      <c r="I317" s="322"/>
      <c r="J317" s="322"/>
      <c r="K317" s="323"/>
    </row>
    <row r="318" spans="1:11">
      <c r="A318" s="125"/>
      <c r="B318" s="125"/>
      <c r="C318" s="125"/>
      <c r="D318" s="125"/>
      <c r="E318" s="125"/>
      <c r="F318" s="125"/>
      <c r="G318" s="125"/>
      <c r="H318" s="125"/>
      <c r="I318" s="125"/>
      <c r="J318" s="126"/>
      <c r="K318" s="126"/>
    </row>
    <row r="319" spans="1:11">
      <c r="A319" s="307" t="s">
        <v>50</v>
      </c>
      <c r="B319" s="308"/>
      <c r="C319" s="308"/>
      <c r="D319" s="308"/>
      <c r="E319" s="308"/>
      <c r="F319" s="308"/>
      <c r="G319" s="308"/>
      <c r="H319" s="308"/>
      <c r="I319" s="308"/>
      <c r="J319" s="308"/>
      <c r="K319" s="309"/>
    </row>
    <row r="320" spans="1:11" ht="126" customHeight="1">
      <c r="A320" s="324" t="s">
        <v>140</v>
      </c>
      <c r="B320" s="325"/>
      <c r="C320" s="325"/>
      <c r="D320" s="325"/>
      <c r="E320" s="325"/>
      <c r="F320" s="325"/>
      <c r="G320" s="325"/>
      <c r="H320" s="325"/>
      <c r="I320" s="325"/>
      <c r="J320" s="325"/>
      <c r="K320" s="326"/>
    </row>
    <row r="321" spans="1:11" ht="33.75" customHeight="1">
      <c r="A321" s="324" t="s">
        <v>97</v>
      </c>
      <c r="B321" s="325"/>
      <c r="C321" s="325"/>
      <c r="D321" s="325"/>
      <c r="E321" s="325"/>
      <c r="F321" s="325"/>
      <c r="G321" s="325"/>
      <c r="H321" s="325"/>
      <c r="I321" s="325"/>
      <c r="J321" s="325"/>
      <c r="K321" s="326"/>
    </row>
    <row r="322" spans="1:11" ht="57" customHeight="1">
      <c r="A322" s="339" t="s">
        <v>98</v>
      </c>
      <c r="B322" s="340"/>
      <c r="C322" s="340"/>
      <c r="D322" s="340"/>
      <c r="E322" s="340"/>
      <c r="F322" s="340"/>
      <c r="G322" s="340"/>
      <c r="H322" s="340"/>
      <c r="I322" s="340"/>
      <c r="J322" s="340"/>
      <c r="K322" s="341"/>
    </row>
    <row r="323" spans="1:11" ht="33.75" customHeight="1">
      <c r="A323" s="141" t="s">
        <v>141</v>
      </c>
      <c r="B323" s="142"/>
      <c r="C323" s="143"/>
      <c r="D323" s="142"/>
      <c r="E323" s="142"/>
      <c r="F323" s="142"/>
      <c r="G323" s="142"/>
      <c r="H323" s="142"/>
      <c r="I323" s="142"/>
      <c r="J323" s="142"/>
      <c r="K323" s="144"/>
    </row>
    <row r="324" spans="1:11" ht="33.75" customHeight="1">
      <c r="A324" s="304" t="s">
        <v>142</v>
      </c>
      <c r="B324" s="305"/>
      <c r="C324" s="305"/>
      <c r="D324" s="305"/>
      <c r="E324" s="305"/>
      <c r="F324" s="305"/>
      <c r="G324" s="305"/>
      <c r="H324" s="305"/>
      <c r="I324" s="305"/>
      <c r="J324" s="305"/>
      <c r="K324" s="306"/>
    </row>
    <row r="325" spans="1:11" ht="42" customHeight="1">
      <c r="A325" s="304" t="s">
        <v>143</v>
      </c>
      <c r="B325" s="305"/>
      <c r="C325" s="305"/>
      <c r="D325" s="305"/>
      <c r="E325" s="305"/>
      <c r="F325" s="305"/>
      <c r="G325" s="305"/>
      <c r="H325" s="305"/>
      <c r="I325" s="305"/>
      <c r="J325" s="305"/>
      <c r="K325" s="306"/>
    </row>
    <row r="326" spans="1:11" ht="33.75" customHeight="1">
      <c r="A326" s="304" t="s">
        <v>99</v>
      </c>
      <c r="B326" s="305"/>
      <c r="C326" s="305"/>
      <c r="D326" s="305"/>
      <c r="E326" s="305"/>
      <c r="F326" s="305"/>
      <c r="G326" s="305"/>
      <c r="H326" s="305"/>
      <c r="I326" s="305"/>
      <c r="J326" s="305"/>
      <c r="K326" s="306"/>
    </row>
    <row r="327" spans="1:11">
      <c r="A327" s="126"/>
      <c r="B327" s="126"/>
      <c r="C327" s="126"/>
      <c r="D327" s="126"/>
      <c r="E327" s="126"/>
      <c r="F327" s="126"/>
      <c r="G327" s="126"/>
      <c r="H327" s="126"/>
      <c r="I327" s="126"/>
      <c r="J327" s="126"/>
      <c r="K327" s="126"/>
    </row>
    <row r="328" spans="1:11">
      <c r="A328" s="307" t="s">
        <v>37</v>
      </c>
      <c r="B328" s="308"/>
      <c r="C328" s="308"/>
      <c r="D328" s="308"/>
      <c r="E328" s="308"/>
      <c r="F328" s="308"/>
      <c r="G328" s="308"/>
      <c r="H328" s="308"/>
      <c r="I328" s="308"/>
      <c r="J328" s="308"/>
      <c r="K328" s="309"/>
    </row>
    <row r="329" spans="1:11">
      <c r="A329" s="310" t="s">
        <v>38</v>
      </c>
      <c r="B329" s="310" t="s">
        <v>24</v>
      </c>
      <c r="C329" s="308" t="s">
        <v>10</v>
      </c>
      <c r="D329" s="309"/>
      <c r="E329" s="312" t="s">
        <v>123</v>
      </c>
      <c r="F329" s="313"/>
      <c r="G329" s="313"/>
      <c r="H329" s="314"/>
      <c r="I329" s="312" t="s">
        <v>39</v>
      </c>
      <c r="J329" s="313"/>
      <c r="K329" s="314"/>
    </row>
    <row r="330" spans="1:11">
      <c r="A330" s="311"/>
      <c r="B330" s="311"/>
      <c r="C330" s="127" t="s">
        <v>93</v>
      </c>
      <c r="D330" s="128" t="s">
        <v>40</v>
      </c>
      <c r="E330" s="318" t="s">
        <v>93</v>
      </c>
      <c r="F330" s="318"/>
      <c r="G330" s="318" t="s">
        <v>41</v>
      </c>
      <c r="H330" s="318"/>
      <c r="I330" s="315"/>
      <c r="J330" s="316"/>
      <c r="K330" s="317"/>
    </row>
    <row r="331" spans="1:11" ht="60">
      <c r="A331" s="145" t="s">
        <v>223</v>
      </c>
      <c r="B331" s="130" t="s">
        <v>144</v>
      </c>
      <c r="C331" s="130">
        <v>320</v>
      </c>
      <c r="D331" s="130">
        <v>384</v>
      </c>
      <c r="E331" s="354">
        <v>1600000</v>
      </c>
      <c r="F331" s="354"/>
      <c r="G331" s="354">
        <v>1600000</v>
      </c>
      <c r="H331" s="354"/>
      <c r="I331" s="380" t="s">
        <v>323</v>
      </c>
      <c r="J331" s="381"/>
      <c r="K331" s="381"/>
    </row>
    <row r="332" spans="1:11">
      <c r="A332" s="131"/>
      <c r="B332" s="131"/>
      <c r="C332" s="131"/>
      <c r="D332" s="131"/>
      <c r="E332" s="131"/>
      <c r="F332" s="131"/>
      <c r="G332" s="131"/>
      <c r="H332" s="131"/>
      <c r="I332" s="381"/>
      <c r="J332" s="381"/>
      <c r="K332" s="381"/>
    </row>
    <row r="333" spans="1:11">
      <c r="A333" s="307" t="s">
        <v>43</v>
      </c>
      <c r="B333" s="308"/>
      <c r="C333" s="308"/>
      <c r="D333" s="308"/>
      <c r="E333" s="308"/>
      <c r="F333" s="308"/>
      <c r="G333" s="308"/>
      <c r="H333" s="308"/>
      <c r="I333" s="381"/>
      <c r="J333" s="381"/>
      <c r="K333" s="381"/>
    </row>
    <row r="334" spans="1:11">
      <c r="A334" s="310" t="s">
        <v>56</v>
      </c>
      <c r="B334" s="373" t="s">
        <v>20</v>
      </c>
      <c r="C334" s="375" t="s">
        <v>44</v>
      </c>
      <c r="D334" s="376"/>
      <c r="E334" s="376"/>
      <c r="F334" s="376"/>
      <c r="G334" s="376"/>
      <c r="H334" s="376"/>
      <c r="I334" s="381"/>
      <c r="J334" s="381"/>
      <c r="K334" s="381"/>
    </row>
    <row r="335" spans="1:11" ht="22.5">
      <c r="A335" s="311"/>
      <c r="B335" s="374"/>
      <c r="C335" s="132" t="s">
        <v>18</v>
      </c>
      <c r="D335" s="133" t="s">
        <v>19</v>
      </c>
      <c r="E335" s="133" t="s">
        <v>35</v>
      </c>
      <c r="F335" s="133" t="s">
        <v>47</v>
      </c>
      <c r="G335" s="307" t="s">
        <v>16</v>
      </c>
      <c r="H335" s="308"/>
      <c r="I335" s="381"/>
      <c r="J335" s="381"/>
      <c r="K335" s="381"/>
    </row>
    <row r="336" spans="1:11" ht="144" customHeight="1">
      <c r="A336" s="146" t="s">
        <v>25</v>
      </c>
      <c r="B336" s="147" t="s">
        <v>100</v>
      </c>
      <c r="C336" s="264">
        <v>0</v>
      </c>
      <c r="D336" s="275">
        <v>17</v>
      </c>
      <c r="E336" s="276">
        <v>52</v>
      </c>
      <c r="F336" s="277">
        <v>27</v>
      </c>
      <c r="G336" s="383">
        <v>96</v>
      </c>
      <c r="H336" s="384"/>
      <c r="I336" s="381"/>
      <c r="J336" s="381"/>
      <c r="K336" s="381"/>
    </row>
    <row r="337" spans="1:11">
      <c r="A337" s="148" t="s">
        <v>26</v>
      </c>
      <c r="B337" s="149" t="s">
        <v>145</v>
      </c>
      <c r="C337" s="278">
        <v>0</v>
      </c>
      <c r="D337" s="279">
        <v>0</v>
      </c>
      <c r="E337" s="280">
        <v>0</v>
      </c>
      <c r="F337" s="281">
        <v>0</v>
      </c>
      <c r="G337" s="383">
        <v>0</v>
      </c>
      <c r="H337" s="384"/>
      <c r="I337" s="381"/>
      <c r="J337" s="381"/>
      <c r="K337" s="381"/>
    </row>
    <row r="338" spans="1:11">
      <c r="A338" s="385" t="s">
        <v>16</v>
      </c>
      <c r="B338" s="385" t="s">
        <v>145</v>
      </c>
      <c r="C338" s="386">
        <v>0</v>
      </c>
      <c r="D338" s="386">
        <v>17</v>
      </c>
      <c r="E338" s="386">
        <v>52</v>
      </c>
      <c r="F338" s="386">
        <v>27</v>
      </c>
      <c r="G338" s="387">
        <v>96</v>
      </c>
      <c r="H338" s="388"/>
      <c r="I338" s="382"/>
      <c r="J338" s="381"/>
      <c r="K338" s="381"/>
    </row>
    <row r="339" spans="1:11">
      <c r="A339" s="385"/>
      <c r="B339" s="385"/>
      <c r="C339" s="386"/>
      <c r="D339" s="386"/>
      <c r="E339" s="386"/>
      <c r="F339" s="386"/>
      <c r="G339" s="389"/>
      <c r="H339" s="390"/>
      <c r="I339" s="382"/>
      <c r="J339" s="381"/>
      <c r="K339" s="381"/>
    </row>
    <row r="340" spans="1:11" ht="60.75" customHeight="1">
      <c r="A340" s="447" t="s">
        <v>375</v>
      </c>
      <c r="B340" s="447"/>
      <c r="C340" s="447"/>
      <c r="D340" s="447"/>
      <c r="E340" s="447"/>
      <c r="F340" s="447"/>
      <c r="G340" s="447"/>
      <c r="H340" s="447"/>
      <c r="I340" s="447"/>
      <c r="J340" s="447"/>
      <c r="K340" s="447"/>
    </row>
    <row r="341" spans="1:11" ht="16.5">
      <c r="A341" s="342" t="s">
        <v>61</v>
      </c>
      <c r="B341" s="343"/>
      <c r="C341" s="343"/>
      <c r="D341" s="343"/>
      <c r="E341" s="343"/>
      <c r="F341" s="343"/>
      <c r="G341" s="343"/>
      <c r="H341" s="343"/>
      <c r="I341" s="343"/>
      <c r="J341" s="343"/>
      <c r="K341" s="344"/>
    </row>
    <row r="342" spans="1:11">
      <c r="A342" s="137"/>
      <c r="B342" s="137"/>
      <c r="C342" s="137"/>
      <c r="D342" s="137"/>
      <c r="E342" s="137"/>
      <c r="F342" s="137"/>
      <c r="G342" s="137"/>
      <c r="H342" s="137"/>
      <c r="I342" s="137"/>
      <c r="J342" s="137"/>
      <c r="K342" s="137"/>
    </row>
    <row r="343" spans="1:11">
      <c r="A343" s="111" t="s">
        <v>91</v>
      </c>
      <c r="B343" s="112"/>
      <c r="C343" s="112"/>
      <c r="D343" s="112"/>
      <c r="E343" s="112"/>
      <c r="F343" s="112"/>
      <c r="G343" s="112"/>
      <c r="H343" s="112"/>
      <c r="I343" s="112"/>
      <c r="J343" s="112"/>
      <c r="K343" s="113"/>
    </row>
    <row r="344" spans="1:11">
      <c r="A344" s="2" t="s">
        <v>101</v>
      </c>
      <c r="B344" s="112"/>
      <c r="C344" s="112"/>
      <c r="D344" s="112"/>
      <c r="E344" s="112"/>
      <c r="F344" s="112"/>
      <c r="G344" s="112"/>
      <c r="H344" s="112"/>
      <c r="I344" s="112"/>
      <c r="J344" s="112"/>
      <c r="K344" s="113"/>
    </row>
    <row r="345" spans="1:11">
      <c r="A345" s="138"/>
      <c r="B345" s="139"/>
      <c r="C345" s="139"/>
      <c r="D345" s="139"/>
      <c r="E345" s="139"/>
      <c r="F345" s="139"/>
      <c r="G345" s="139"/>
      <c r="H345" s="139"/>
      <c r="I345" s="139"/>
      <c r="J345" s="139"/>
      <c r="K345" s="140"/>
    </row>
    <row r="346" spans="1:11">
      <c r="A346" s="327" t="s">
        <v>36</v>
      </c>
      <c r="B346" s="328"/>
      <c r="C346" s="328"/>
      <c r="D346" s="329"/>
      <c r="E346" s="121" t="s">
        <v>62</v>
      </c>
      <c r="F346" s="327" t="s">
        <v>49</v>
      </c>
      <c r="G346" s="328"/>
      <c r="H346" s="328"/>
      <c r="I346" s="327" t="s">
        <v>42</v>
      </c>
      <c r="J346" s="328"/>
      <c r="K346" s="329"/>
    </row>
    <row r="347" spans="1:11" ht="57" customHeight="1">
      <c r="A347" s="345" t="s">
        <v>307</v>
      </c>
      <c r="B347" s="346"/>
      <c r="C347" s="346"/>
      <c r="D347" s="347"/>
      <c r="E347" s="364" t="s">
        <v>325</v>
      </c>
      <c r="F347" s="345" t="s">
        <v>308</v>
      </c>
      <c r="G347" s="346"/>
      <c r="H347" s="347"/>
      <c r="I347" s="345" t="s">
        <v>309</v>
      </c>
      <c r="J347" s="346"/>
      <c r="K347" s="347"/>
    </row>
    <row r="348" spans="1:11" ht="41.25" customHeight="1">
      <c r="A348" s="348"/>
      <c r="B348" s="349"/>
      <c r="C348" s="349"/>
      <c r="D348" s="350"/>
      <c r="E348" s="365"/>
      <c r="F348" s="348"/>
      <c r="G348" s="349"/>
      <c r="H348" s="350"/>
      <c r="I348" s="348"/>
      <c r="J348" s="349"/>
      <c r="K348" s="350"/>
    </row>
    <row r="349" spans="1:11">
      <c r="A349" s="307" t="s">
        <v>58</v>
      </c>
      <c r="B349" s="308"/>
      <c r="C349" s="308"/>
      <c r="D349" s="308"/>
      <c r="E349" s="308"/>
      <c r="F349" s="308"/>
      <c r="G349" s="308"/>
      <c r="H349" s="308"/>
      <c r="I349" s="308"/>
      <c r="J349" s="308"/>
      <c r="K349" s="309"/>
    </row>
    <row r="350" spans="1:11">
      <c r="A350" s="319" t="s">
        <v>96</v>
      </c>
      <c r="B350" s="320"/>
      <c r="C350" s="320"/>
      <c r="D350" s="320"/>
      <c r="E350" s="321"/>
      <c r="F350" s="353" t="s">
        <v>138</v>
      </c>
      <c r="G350" s="322"/>
      <c r="H350" s="322"/>
      <c r="I350" s="322"/>
      <c r="J350" s="322"/>
      <c r="K350" s="323"/>
    </row>
    <row r="351" spans="1:11">
      <c r="A351" s="122"/>
      <c r="B351" s="122"/>
      <c r="C351" s="123"/>
      <c r="D351" s="123"/>
      <c r="E351" s="123"/>
      <c r="F351" s="123"/>
      <c r="G351" s="123"/>
      <c r="H351" s="123"/>
      <c r="I351" s="123"/>
      <c r="J351" s="124"/>
      <c r="K351" s="124"/>
    </row>
    <row r="352" spans="1:11">
      <c r="A352" s="307" t="s">
        <v>82</v>
      </c>
      <c r="B352" s="308"/>
      <c r="C352" s="308"/>
      <c r="D352" s="308"/>
      <c r="E352" s="308"/>
      <c r="F352" s="308"/>
      <c r="G352" s="308"/>
      <c r="H352" s="308"/>
      <c r="I352" s="308"/>
      <c r="J352" s="308"/>
      <c r="K352" s="309"/>
    </row>
    <row r="353" spans="1:11" ht="31.5" customHeight="1">
      <c r="A353" s="319" t="s">
        <v>310</v>
      </c>
      <c r="B353" s="320"/>
      <c r="C353" s="320"/>
      <c r="D353" s="320"/>
      <c r="E353" s="321"/>
      <c r="F353" s="304" t="s">
        <v>311</v>
      </c>
      <c r="G353" s="322"/>
      <c r="H353" s="322"/>
      <c r="I353" s="322"/>
      <c r="J353" s="322"/>
      <c r="K353" s="323"/>
    </row>
    <row r="354" spans="1:11">
      <c r="A354" s="125"/>
      <c r="B354" s="125"/>
      <c r="C354" s="125"/>
      <c r="D354" s="125"/>
      <c r="E354" s="125"/>
      <c r="F354" s="125"/>
      <c r="G354" s="125"/>
      <c r="H354" s="125"/>
      <c r="I354" s="125"/>
      <c r="J354" s="126"/>
      <c r="K354" s="126"/>
    </row>
    <row r="355" spans="1:11">
      <c r="A355" s="307" t="s">
        <v>50</v>
      </c>
      <c r="B355" s="308"/>
      <c r="C355" s="308"/>
      <c r="D355" s="308"/>
      <c r="E355" s="308"/>
      <c r="F355" s="308"/>
      <c r="G355" s="308"/>
      <c r="H355" s="308"/>
      <c r="I355" s="308"/>
      <c r="J355" s="308"/>
      <c r="K355" s="309"/>
    </row>
    <row r="356" spans="1:11" ht="55.5" customHeight="1">
      <c r="A356" s="324" t="s">
        <v>316</v>
      </c>
      <c r="B356" s="325"/>
      <c r="C356" s="325"/>
      <c r="D356" s="325"/>
      <c r="E356" s="325"/>
      <c r="F356" s="325"/>
      <c r="G356" s="325"/>
      <c r="H356" s="325"/>
      <c r="I356" s="325"/>
      <c r="J356" s="325"/>
      <c r="K356" s="326"/>
    </row>
    <row r="357" spans="1:11" ht="50.25" customHeight="1">
      <c r="A357" s="324" t="s">
        <v>317</v>
      </c>
      <c r="B357" s="325"/>
      <c r="C357" s="325"/>
      <c r="D357" s="325"/>
      <c r="E357" s="325"/>
      <c r="F357" s="325"/>
      <c r="G357" s="325"/>
      <c r="H357" s="325"/>
      <c r="I357" s="325"/>
      <c r="J357" s="325"/>
      <c r="K357" s="326"/>
    </row>
    <row r="358" spans="1:11" ht="30" customHeight="1">
      <c r="A358" s="339" t="s">
        <v>318</v>
      </c>
      <c r="B358" s="340"/>
      <c r="C358" s="340"/>
      <c r="D358" s="340"/>
      <c r="E358" s="340"/>
      <c r="F358" s="340"/>
      <c r="G358" s="340"/>
      <c r="H358" s="340"/>
      <c r="I358" s="340"/>
      <c r="J358" s="340"/>
      <c r="K358" s="341"/>
    </row>
    <row r="359" spans="1:11" ht="31.5" hidden="1" customHeight="1">
      <c r="A359" s="216" t="s">
        <v>312</v>
      </c>
      <c r="B359" s="217"/>
      <c r="C359" s="143"/>
      <c r="D359" s="217"/>
      <c r="E359" s="217"/>
      <c r="F359" s="217"/>
      <c r="G359" s="217"/>
      <c r="H359" s="217"/>
      <c r="I359" s="217"/>
      <c r="J359" s="217"/>
      <c r="K359" s="218"/>
    </row>
    <row r="360" spans="1:11" ht="31.5" hidden="1" customHeight="1">
      <c r="A360" s="304" t="s">
        <v>313</v>
      </c>
      <c r="B360" s="305"/>
      <c r="C360" s="305"/>
      <c r="D360" s="305"/>
      <c r="E360" s="305"/>
      <c r="F360" s="305"/>
      <c r="G360" s="305"/>
      <c r="H360" s="305"/>
      <c r="I360" s="305"/>
      <c r="J360" s="305"/>
      <c r="K360" s="306"/>
    </row>
    <row r="361" spans="1:11" ht="31.5" hidden="1" customHeight="1">
      <c r="A361" s="304" t="s">
        <v>314</v>
      </c>
      <c r="B361" s="305"/>
      <c r="C361" s="305"/>
      <c r="D361" s="305"/>
      <c r="E361" s="305"/>
      <c r="F361" s="305"/>
      <c r="G361" s="305"/>
      <c r="H361" s="305"/>
      <c r="I361" s="305"/>
      <c r="J361" s="305"/>
      <c r="K361" s="306"/>
    </row>
    <row r="362" spans="1:11" ht="31.5" hidden="1" customHeight="1">
      <c r="A362" s="304" t="s">
        <v>315</v>
      </c>
      <c r="B362" s="305"/>
      <c r="C362" s="305"/>
      <c r="D362" s="305"/>
      <c r="E362" s="305"/>
      <c r="F362" s="305"/>
      <c r="G362" s="305"/>
      <c r="H362" s="305"/>
      <c r="I362" s="305"/>
      <c r="J362" s="305"/>
      <c r="K362" s="306"/>
    </row>
    <row r="363" spans="1:11">
      <c r="A363" s="126"/>
      <c r="B363" s="126"/>
      <c r="C363" s="126"/>
      <c r="D363" s="126"/>
      <c r="E363" s="126"/>
      <c r="F363" s="126"/>
      <c r="G363" s="126"/>
      <c r="H363" s="126"/>
      <c r="I363" s="126"/>
      <c r="J363" s="126"/>
      <c r="K363" s="126"/>
    </row>
    <row r="364" spans="1:11">
      <c r="A364" s="307" t="s">
        <v>37</v>
      </c>
      <c r="B364" s="308"/>
      <c r="C364" s="308"/>
      <c r="D364" s="308"/>
      <c r="E364" s="308"/>
      <c r="F364" s="308"/>
      <c r="G364" s="308"/>
      <c r="H364" s="308"/>
      <c r="I364" s="308"/>
      <c r="J364" s="308"/>
      <c r="K364" s="309"/>
    </row>
    <row r="365" spans="1:11">
      <c r="A365" s="310" t="s">
        <v>38</v>
      </c>
      <c r="B365" s="310" t="s">
        <v>24</v>
      </c>
      <c r="C365" s="308" t="s">
        <v>10</v>
      </c>
      <c r="D365" s="309"/>
      <c r="E365" s="312" t="s">
        <v>123</v>
      </c>
      <c r="F365" s="313"/>
      <c r="G365" s="313"/>
      <c r="H365" s="314"/>
      <c r="I365" s="312" t="s">
        <v>39</v>
      </c>
      <c r="J365" s="313"/>
      <c r="K365" s="314"/>
    </row>
    <row r="366" spans="1:11">
      <c r="A366" s="311"/>
      <c r="B366" s="311"/>
      <c r="C366" s="127" t="s">
        <v>93</v>
      </c>
      <c r="D366" s="207" t="s">
        <v>40</v>
      </c>
      <c r="E366" s="318" t="s">
        <v>93</v>
      </c>
      <c r="F366" s="318"/>
      <c r="G366" s="318" t="s">
        <v>41</v>
      </c>
      <c r="H366" s="318"/>
      <c r="I366" s="315"/>
      <c r="J366" s="316"/>
      <c r="K366" s="317"/>
    </row>
    <row r="367" spans="1:11" ht="60">
      <c r="A367" s="145" t="s">
        <v>382</v>
      </c>
      <c r="B367" s="130" t="s">
        <v>144</v>
      </c>
      <c r="C367" s="130">
        <v>10</v>
      </c>
      <c r="D367" s="130">
        <v>10</v>
      </c>
      <c r="E367" s="354">
        <v>150000</v>
      </c>
      <c r="F367" s="354"/>
      <c r="G367" s="354">
        <v>149999.99</v>
      </c>
      <c r="H367" s="354"/>
      <c r="I367" s="380" t="s">
        <v>324</v>
      </c>
      <c r="J367" s="381"/>
      <c r="K367" s="381"/>
    </row>
    <row r="368" spans="1:11">
      <c r="A368" s="131"/>
      <c r="B368" s="131"/>
      <c r="C368" s="131"/>
      <c r="D368" s="131"/>
      <c r="E368" s="131"/>
      <c r="F368" s="131"/>
      <c r="G368" s="131"/>
      <c r="H368" s="131"/>
      <c r="I368" s="381"/>
      <c r="J368" s="381"/>
      <c r="K368" s="381"/>
    </row>
    <row r="369" spans="1:11">
      <c r="A369" s="307" t="s">
        <v>43</v>
      </c>
      <c r="B369" s="308"/>
      <c r="C369" s="308"/>
      <c r="D369" s="308"/>
      <c r="E369" s="308"/>
      <c r="F369" s="308"/>
      <c r="G369" s="308"/>
      <c r="H369" s="308"/>
      <c r="I369" s="381"/>
      <c r="J369" s="381"/>
      <c r="K369" s="381"/>
    </row>
    <row r="370" spans="1:11">
      <c r="A370" s="310" t="s">
        <v>56</v>
      </c>
      <c r="B370" s="373" t="s">
        <v>20</v>
      </c>
      <c r="C370" s="375" t="s">
        <v>44</v>
      </c>
      <c r="D370" s="376"/>
      <c r="E370" s="376"/>
      <c r="F370" s="376"/>
      <c r="G370" s="376"/>
      <c r="H370" s="376"/>
      <c r="I370" s="381"/>
      <c r="J370" s="381"/>
      <c r="K370" s="381"/>
    </row>
    <row r="371" spans="1:11" ht="22.5">
      <c r="A371" s="311"/>
      <c r="B371" s="374"/>
      <c r="C371" s="210" t="s">
        <v>18</v>
      </c>
      <c r="D371" s="133" t="s">
        <v>19</v>
      </c>
      <c r="E371" s="133" t="s">
        <v>35</v>
      </c>
      <c r="F371" s="133" t="s">
        <v>47</v>
      </c>
      <c r="G371" s="307" t="s">
        <v>16</v>
      </c>
      <c r="H371" s="308"/>
      <c r="I371" s="381"/>
      <c r="J371" s="381"/>
      <c r="K371" s="381"/>
    </row>
    <row r="372" spans="1:11">
      <c r="A372" s="146" t="s">
        <v>25</v>
      </c>
      <c r="B372" s="274">
        <v>10</v>
      </c>
      <c r="C372" s="264">
        <v>0</v>
      </c>
      <c r="D372" s="275">
        <v>0</v>
      </c>
      <c r="E372" s="276">
        <v>0</v>
      </c>
      <c r="F372" s="277">
        <v>0</v>
      </c>
      <c r="G372" s="383">
        <v>0</v>
      </c>
      <c r="H372" s="384"/>
      <c r="I372" s="381"/>
      <c r="J372" s="381"/>
      <c r="K372" s="381"/>
    </row>
    <row r="373" spans="1:11">
      <c r="A373" s="148" t="s">
        <v>26</v>
      </c>
      <c r="B373" s="211">
        <v>0</v>
      </c>
      <c r="C373" s="278">
        <v>0</v>
      </c>
      <c r="D373" s="279">
        <v>0</v>
      </c>
      <c r="E373" s="280">
        <v>10</v>
      </c>
      <c r="F373" s="281">
        <v>0</v>
      </c>
      <c r="G373" s="383">
        <v>0</v>
      </c>
      <c r="H373" s="384"/>
      <c r="I373" s="381"/>
      <c r="J373" s="381"/>
      <c r="K373" s="381"/>
    </row>
    <row r="374" spans="1:11">
      <c r="A374" s="385" t="s">
        <v>16</v>
      </c>
      <c r="B374" s="385">
        <v>0</v>
      </c>
      <c r="C374" s="386">
        <v>0</v>
      </c>
      <c r="D374" s="386">
        <v>0</v>
      </c>
      <c r="E374" s="386">
        <v>10</v>
      </c>
      <c r="F374" s="386">
        <v>0</v>
      </c>
      <c r="G374" s="387">
        <v>10</v>
      </c>
      <c r="H374" s="388"/>
      <c r="I374" s="382"/>
      <c r="J374" s="381"/>
      <c r="K374" s="381"/>
    </row>
    <row r="375" spans="1:11">
      <c r="A375" s="385"/>
      <c r="B375" s="385"/>
      <c r="C375" s="386"/>
      <c r="D375" s="386"/>
      <c r="E375" s="386"/>
      <c r="F375" s="386"/>
      <c r="G375" s="389"/>
      <c r="H375" s="390"/>
      <c r="I375" s="382"/>
      <c r="J375" s="381"/>
      <c r="K375" s="381"/>
    </row>
  </sheetData>
  <mergeCells count="471">
    <mergeCell ref="A206:K206"/>
    <mergeCell ref="A270:K270"/>
    <mergeCell ref="A304:K304"/>
    <mergeCell ref="A340:K340"/>
    <mergeCell ref="E367:F367"/>
    <mergeCell ref="G367:H367"/>
    <mergeCell ref="I367:K375"/>
    <mergeCell ref="A369:H369"/>
    <mergeCell ref="A370:A371"/>
    <mergeCell ref="B370:B371"/>
    <mergeCell ref="C370:H370"/>
    <mergeCell ref="G371:H371"/>
    <mergeCell ref="G372:H372"/>
    <mergeCell ref="G373:H373"/>
    <mergeCell ref="A374:A375"/>
    <mergeCell ref="B374:B375"/>
    <mergeCell ref="C374:C375"/>
    <mergeCell ref="D374:D375"/>
    <mergeCell ref="E374:E375"/>
    <mergeCell ref="F374:F375"/>
    <mergeCell ref="G374:H375"/>
    <mergeCell ref="A360:K360"/>
    <mergeCell ref="A361:K361"/>
    <mergeCell ref="A362:K362"/>
    <mergeCell ref="A364:K364"/>
    <mergeCell ref="A365:A366"/>
    <mergeCell ref="B365:B366"/>
    <mergeCell ref="C365:D365"/>
    <mergeCell ref="E365:H365"/>
    <mergeCell ref="I365:K366"/>
    <mergeCell ref="E366:F366"/>
    <mergeCell ref="G366:H366"/>
    <mergeCell ref="A350:E350"/>
    <mergeCell ref="F350:K350"/>
    <mergeCell ref="A352:K352"/>
    <mergeCell ref="A353:E353"/>
    <mergeCell ref="F353:K353"/>
    <mergeCell ref="A355:K355"/>
    <mergeCell ref="A356:K356"/>
    <mergeCell ref="A357:K357"/>
    <mergeCell ref="A358:K358"/>
    <mergeCell ref="A341:K341"/>
    <mergeCell ref="A346:D346"/>
    <mergeCell ref="F346:H346"/>
    <mergeCell ref="I346:K346"/>
    <mergeCell ref="A347:D348"/>
    <mergeCell ref="E347:E348"/>
    <mergeCell ref="F347:H348"/>
    <mergeCell ref="I347:K348"/>
    <mergeCell ref="A349:K349"/>
    <mergeCell ref="E232:F232"/>
    <mergeCell ref="G232:H232"/>
    <mergeCell ref="I232:K239"/>
    <mergeCell ref="A234:H234"/>
    <mergeCell ref="A235:A236"/>
    <mergeCell ref="B235:B236"/>
    <mergeCell ref="C235:H235"/>
    <mergeCell ref="G236:H236"/>
    <mergeCell ref="G237:H237"/>
    <mergeCell ref="G238:H238"/>
    <mergeCell ref="G239:H239"/>
    <mergeCell ref="B237:B239"/>
    <mergeCell ref="A222:K222"/>
    <mergeCell ref="A223:K223"/>
    <mergeCell ref="A224:K224"/>
    <mergeCell ref="A225:K225"/>
    <mergeCell ref="A226:K226"/>
    <mergeCell ref="A227:K227"/>
    <mergeCell ref="A229:K229"/>
    <mergeCell ref="A230:A231"/>
    <mergeCell ref="B230:B231"/>
    <mergeCell ref="C230:D230"/>
    <mergeCell ref="E230:H230"/>
    <mergeCell ref="I230:K231"/>
    <mergeCell ref="E231:F231"/>
    <mergeCell ref="G231:H231"/>
    <mergeCell ref="A216:K216"/>
    <mergeCell ref="A217:E217"/>
    <mergeCell ref="F217:K217"/>
    <mergeCell ref="A218:E218"/>
    <mergeCell ref="F218:K218"/>
    <mergeCell ref="A219:K219"/>
    <mergeCell ref="A220:E220"/>
    <mergeCell ref="F220:K220"/>
    <mergeCell ref="A221:E221"/>
    <mergeCell ref="F221:K221"/>
    <mergeCell ref="A207:K207"/>
    <mergeCell ref="A212:D212"/>
    <mergeCell ref="F212:H212"/>
    <mergeCell ref="I212:K212"/>
    <mergeCell ref="A213:A215"/>
    <mergeCell ref="B213:D213"/>
    <mergeCell ref="F213:H215"/>
    <mergeCell ref="I213:K213"/>
    <mergeCell ref="B214:D214"/>
    <mergeCell ref="I214:K214"/>
    <mergeCell ref="B215:D215"/>
    <mergeCell ref="I215:K215"/>
    <mergeCell ref="E198:F198"/>
    <mergeCell ref="G198:H198"/>
    <mergeCell ref="I198:K205"/>
    <mergeCell ref="A200:H200"/>
    <mergeCell ref="A201:A202"/>
    <mergeCell ref="B201:B202"/>
    <mergeCell ref="C201:H201"/>
    <mergeCell ref="G202:H202"/>
    <mergeCell ref="G203:H203"/>
    <mergeCell ref="G204:H204"/>
    <mergeCell ref="G205:H205"/>
    <mergeCell ref="A190:K190"/>
    <mergeCell ref="A191:K191"/>
    <mergeCell ref="A192:K192"/>
    <mergeCell ref="A193:K193"/>
    <mergeCell ref="A195:K195"/>
    <mergeCell ref="A196:A197"/>
    <mergeCell ref="B196:B197"/>
    <mergeCell ref="C196:D196"/>
    <mergeCell ref="E196:H196"/>
    <mergeCell ref="I196:K197"/>
    <mergeCell ref="E197:F197"/>
    <mergeCell ref="G197:H197"/>
    <mergeCell ref="A181:E181"/>
    <mergeCell ref="F181:K181"/>
    <mergeCell ref="A183:K183"/>
    <mergeCell ref="A184:E184"/>
    <mergeCell ref="F184:K184"/>
    <mergeCell ref="A186:K186"/>
    <mergeCell ref="A187:K187"/>
    <mergeCell ref="A188:K188"/>
    <mergeCell ref="A189:K189"/>
    <mergeCell ref="A172:K172"/>
    <mergeCell ref="A177:D177"/>
    <mergeCell ref="F177:H177"/>
    <mergeCell ref="I177:K177"/>
    <mergeCell ref="A178:D179"/>
    <mergeCell ref="E178:E179"/>
    <mergeCell ref="F178:H179"/>
    <mergeCell ref="I178:K179"/>
    <mergeCell ref="A180:K180"/>
    <mergeCell ref="E164:F164"/>
    <mergeCell ref="G164:H164"/>
    <mergeCell ref="I164:K171"/>
    <mergeCell ref="A166:H166"/>
    <mergeCell ref="A167:A168"/>
    <mergeCell ref="B167:B168"/>
    <mergeCell ref="C167:H167"/>
    <mergeCell ref="G168:H168"/>
    <mergeCell ref="G169:H169"/>
    <mergeCell ref="G170:H170"/>
    <mergeCell ref="G171:H171"/>
    <mergeCell ref="A156:K156"/>
    <mergeCell ref="A157:K157"/>
    <mergeCell ref="A158:K158"/>
    <mergeCell ref="A159:K159"/>
    <mergeCell ref="A161:K161"/>
    <mergeCell ref="A162:A163"/>
    <mergeCell ref="B162:B163"/>
    <mergeCell ref="C162:D162"/>
    <mergeCell ref="E162:H162"/>
    <mergeCell ref="I162:K163"/>
    <mergeCell ref="E163:F163"/>
    <mergeCell ref="G163:H163"/>
    <mergeCell ref="A147:E147"/>
    <mergeCell ref="F147:K147"/>
    <mergeCell ref="A149:K149"/>
    <mergeCell ref="A150:E150"/>
    <mergeCell ref="F150:K150"/>
    <mergeCell ref="A152:K152"/>
    <mergeCell ref="A153:K153"/>
    <mergeCell ref="A154:K154"/>
    <mergeCell ref="A155:K155"/>
    <mergeCell ref="A138:K138"/>
    <mergeCell ref="A143:D143"/>
    <mergeCell ref="F143:H143"/>
    <mergeCell ref="I143:K143"/>
    <mergeCell ref="A144:D145"/>
    <mergeCell ref="E144:E145"/>
    <mergeCell ref="F144:H145"/>
    <mergeCell ref="I144:K145"/>
    <mergeCell ref="A146:K146"/>
    <mergeCell ref="E130:F130"/>
    <mergeCell ref="G130:H130"/>
    <mergeCell ref="I130:K137"/>
    <mergeCell ref="A132:H132"/>
    <mergeCell ref="A133:A134"/>
    <mergeCell ref="B133:B134"/>
    <mergeCell ref="C133:H133"/>
    <mergeCell ref="G134:H134"/>
    <mergeCell ref="G135:H135"/>
    <mergeCell ref="G136:H136"/>
    <mergeCell ref="G137:H137"/>
    <mergeCell ref="A122:K122"/>
    <mergeCell ref="A123:K123"/>
    <mergeCell ref="A124:K124"/>
    <mergeCell ref="A125:K125"/>
    <mergeCell ref="A127:K127"/>
    <mergeCell ref="A128:A129"/>
    <mergeCell ref="B128:B129"/>
    <mergeCell ref="C128:D128"/>
    <mergeCell ref="E128:H128"/>
    <mergeCell ref="I128:K129"/>
    <mergeCell ref="E129:F129"/>
    <mergeCell ref="G129:H129"/>
    <mergeCell ref="A113:E113"/>
    <mergeCell ref="F113:K113"/>
    <mergeCell ref="A115:K115"/>
    <mergeCell ref="A116:E116"/>
    <mergeCell ref="F116:K116"/>
    <mergeCell ref="A118:K118"/>
    <mergeCell ref="A119:K119"/>
    <mergeCell ref="A120:K120"/>
    <mergeCell ref="A121:K121"/>
    <mergeCell ref="A104:K104"/>
    <mergeCell ref="A109:D109"/>
    <mergeCell ref="F109:H109"/>
    <mergeCell ref="I109:K109"/>
    <mergeCell ref="A110:D111"/>
    <mergeCell ref="E110:E111"/>
    <mergeCell ref="F110:H111"/>
    <mergeCell ref="I110:K111"/>
    <mergeCell ref="A112:K112"/>
    <mergeCell ref="E96:F96"/>
    <mergeCell ref="G96:H96"/>
    <mergeCell ref="I96:K103"/>
    <mergeCell ref="A98:H98"/>
    <mergeCell ref="A99:A100"/>
    <mergeCell ref="B99:B100"/>
    <mergeCell ref="C99:H99"/>
    <mergeCell ref="G100:H100"/>
    <mergeCell ref="G101:H101"/>
    <mergeCell ref="G102:H102"/>
    <mergeCell ref="G103:H103"/>
    <mergeCell ref="A88:K88"/>
    <mergeCell ref="A89:K89"/>
    <mergeCell ref="A90:K90"/>
    <mergeCell ref="A91:K91"/>
    <mergeCell ref="A93:K93"/>
    <mergeCell ref="A94:A95"/>
    <mergeCell ref="B94:B95"/>
    <mergeCell ref="C94:D94"/>
    <mergeCell ref="E94:H94"/>
    <mergeCell ref="I94:K95"/>
    <mergeCell ref="E95:F95"/>
    <mergeCell ref="G95:H95"/>
    <mergeCell ref="A80:E80"/>
    <mergeCell ref="F80:K80"/>
    <mergeCell ref="A82:K82"/>
    <mergeCell ref="A83:E83"/>
    <mergeCell ref="F83:K83"/>
    <mergeCell ref="A84:K84"/>
    <mergeCell ref="A85:K85"/>
    <mergeCell ref="A86:K86"/>
    <mergeCell ref="A87:K87"/>
    <mergeCell ref="A71:K71"/>
    <mergeCell ref="A76:D76"/>
    <mergeCell ref="F76:H76"/>
    <mergeCell ref="I76:K76"/>
    <mergeCell ref="A77:D78"/>
    <mergeCell ref="E77:E78"/>
    <mergeCell ref="F77:H78"/>
    <mergeCell ref="I77:K78"/>
    <mergeCell ref="A79:K79"/>
    <mergeCell ref="E62:F62"/>
    <mergeCell ref="G62:H62"/>
    <mergeCell ref="I62:K69"/>
    <mergeCell ref="A64:H64"/>
    <mergeCell ref="A65:A66"/>
    <mergeCell ref="B65:B66"/>
    <mergeCell ref="C65:H65"/>
    <mergeCell ref="G66:H66"/>
    <mergeCell ref="G67:H67"/>
    <mergeCell ref="G68:H68"/>
    <mergeCell ref="G69:H69"/>
    <mergeCell ref="A54:K54"/>
    <mergeCell ref="A55:K55"/>
    <mergeCell ref="A56:K56"/>
    <mergeCell ref="A57:K57"/>
    <mergeCell ref="A59:K59"/>
    <mergeCell ref="A60:A61"/>
    <mergeCell ref="B60:B61"/>
    <mergeCell ref="C60:D60"/>
    <mergeCell ref="E60:H60"/>
    <mergeCell ref="I60:K61"/>
    <mergeCell ref="E61:F61"/>
    <mergeCell ref="G61:H61"/>
    <mergeCell ref="A45:E45"/>
    <mergeCell ref="F45:K45"/>
    <mergeCell ref="A47:K47"/>
    <mergeCell ref="A48:E48"/>
    <mergeCell ref="F48:K48"/>
    <mergeCell ref="A50:K50"/>
    <mergeCell ref="A51:K51"/>
    <mergeCell ref="A52:K52"/>
    <mergeCell ref="A53:K53"/>
    <mergeCell ref="A35:K35"/>
    <mergeCell ref="A41:D41"/>
    <mergeCell ref="F41:H41"/>
    <mergeCell ref="I41:K41"/>
    <mergeCell ref="A42:D43"/>
    <mergeCell ref="E42:E43"/>
    <mergeCell ref="F42:H43"/>
    <mergeCell ref="I42:K43"/>
    <mergeCell ref="A44:K44"/>
    <mergeCell ref="E26:F26"/>
    <mergeCell ref="G26:H26"/>
    <mergeCell ref="I26:K33"/>
    <mergeCell ref="A28:H28"/>
    <mergeCell ref="A29:A30"/>
    <mergeCell ref="B29:B30"/>
    <mergeCell ref="C29:H29"/>
    <mergeCell ref="G30:H30"/>
    <mergeCell ref="G31:H31"/>
    <mergeCell ref="G32:H32"/>
    <mergeCell ref="G33:H33"/>
    <mergeCell ref="A20:K20"/>
    <mergeCell ref="A21:K21"/>
    <mergeCell ref="A23:K23"/>
    <mergeCell ref="A24:A25"/>
    <mergeCell ref="B24:B25"/>
    <mergeCell ref="C24:D24"/>
    <mergeCell ref="E24:H24"/>
    <mergeCell ref="I24:K25"/>
    <mergeCell ref="E25:F25"/>
    <mergeCell ref="G25:H25"/>
    <mergeCell ref="A12:K12"/>
    <mergeCell ref="A13:E13"/>
    <mergeCell ref="F13:K13"/>
    <mergeCell ref="A14:K14"/>
    <mergeCell ref="A15:K15"/>
    <mergeCell ref="A16:K16"/>
    <mergeCell ref="A17:K17"/>
    <mergeCell ref="A18:K18"/>
    <mergeCell ref="A19:K19"/>
    <mergeCell ref="A6:D6"/>
    <mergeCell ref="F6:H6"/>
    <mergeCell ref="I6:K6"/>
    <mergeCell ref="A7:D8"/>
    <mergeCell ref="E7:E8"/>
    <mergeCell ref="F7:H8"/>
    <mergeCell ref="I7:K8"/>
    <mergeCell ref="A9:K9"/>
    <mergeCell ref="A10:E10"/>
    <mergeCell ref="F10:K10"/>
    <mergeCell ref="G330:H330"/>
    <mergeCell ref="E331:F331"/>
    <mergeCell ref="G331:H331"/>
    <mergeCell ref="I331:K339"/>
    <mergeCell ref="A333:H333"/>
    <mergeCell ref="A334:A335"/>
    <mergeCell ref="B334:B335"/>
    <mergeCell ref="C334:H334"/>
    <mergeCell ref="G335:H335"/>
    <mergeCell ref="G336:H336"/>
    <mergeCell ref="G337:H337"/>
    <mergeCell ref="A338:A339"/>
    <mergeCell ref="B338:B339"/>
    <mergeCell ref="C338:C339"/>
    <mergeCell ref="D338:D339"/>
    <mergeCell ref="E338:E339"/>
    <mergeCell ref="F338:F339"/>
    <mergeCell ref="G338:H339"/>
    <mergeCell ref="A298:H298"/>
    <mergeCell ref="A299:A300"/>
    <mergeCell ref="B299:B300"/>
    <mergeCell ref="C299:H299"/>
    <mergeCell ref="G300:H300"/>
    <mergeCell ref="G301:H301"/>
    <mergeCell ref="G302:H302"/>
    <mergeCell ref="G303:H303"/>
    <mergeCell ref="B265:B266"/>
    <mergeCell ref="C265:H265"/>
    <mergeCell ref="G268:H268"/>
    <mergeCell ref="G269:H269"/>
    <mergeCell ref="A271:K271"/>
    <mergeCell ref="E277:E278"/>
    <mergeCell ref="A283:E283"/>
    <mergeCell ref="F283:K283"/>
    <mergeCell ref="A292:K292"/>
    <mergeCell ref="A286:K286"/>
    <mergeCell ref="A287:K287"/>
    <mergeCell ref="A279:K279"/>
    <mergeCell ref="A280:E280"/>
    <mergeCell ref="F280:K280"/>
    <mergeCell ref="I276:K276"/>
    <mergeCell ref="A310:D310"/>
    <mergeCell ref="F310:H310"/>
    <mergeCell ref="I310:K310"/>
    <mergeCell ref="A311:D312"/>
    <mergeCell ref="E311:E312"/>
    <mergeCell ref="F311:H312"/>
    <mergeCell ref="I311:K312"/>
    <mergeCell ref="A313:K313"/>
    <mergeCell ref="A314:E314"/>
    <mergeCell ref="F314:K314"/>
    <mergeCell ref="E262:F262"/>
    <mergeCell ref="G266:H266"/>
    <mergeCell ref="A260:A261"/>
    <mergeCell ref="B260:B261"/>
    <mergeCell ref="C260:D260"/>
    <mergeCell ref="E260:H260"/>
    <mergeCell ref="I260:K261"/>
    <mergeCell ref="E261:F261"/>
    <mergeCell ref="G261:H261"/>
    <mergeCell ref="G262:H262"/>
    <mergeCell ref="A253:K253"/>
    <mergeCell ref="A254:K254"/>
    <mergeCell ref="A255:K255"/>
    <mergeCell ref="A257:K257"/>
    <mergeCell ref="A256:K256"/>
    <mergeCell ref="A259:K259"/>
    <mergeCell ref="A250:K250"/>
    <mergeCell ref="A251:K251"/>
    <mergeCell ref="A252:K252"/>
    <mergeCell ref="A242:D243"/>
    <mergeCell ref="E242:E243"/>
    <mergeCell ref="F242:H243"/>
    <mergeCell ref="I242:K243"/>
    <mergeCell ref="A244:K244"/>
    <mergeCell ref="A245:E245"/>
    <mergeCell ref="F245:K245"/>
    <mergeCell ref="A247:K247"/>
    <mergeCell ref="A248:E248"/>
    <mergeCell ref="F248:K248"/>
    <mergeCell ref="A305:K305"/>
    <mergeCell ref="A276:D276"/>
    <mergeCell ref="F276:H276"/>
    <mergeCell ref="A277:D278"/>
    <mergeCell ref="F277:H278"/>
    <mergeCell ref="I277:K278"/>
    <mergeCell ref="A282:K282"/>
    <mergeCell ref="A285:K285"/>
    <mergeCell ref="G267:H267"/>
    <mergeCell ref="A294:A295"/>
    <mergeCell ref="B294:B295"/>
    <mergeCell ref="C294:D294"/>
    <mergeCell ref="E294:H294"/>
    <mergeCell ref="I294:K295"/>
    <mergeCell ref="E295:F295"/>
    <mergeCell ref="G295:H295"/>
    <mergeCell ref="A288:K288"/>
    <mergeCell ref="A289:K289"/>
    <mergeCell ref="A290:K290"/>
    <mergeCell ref="A291:K291"/>
    <mergeCell ref="A293:K293"/>
    <mergeCell ref="E296:F296"/>
    <mergeCell ref="G296:H296"/>
    <mergeCell ref="I296:K303"/>
    <mergeCell ref="A1:K1"/>
    <mergeCell ref="A326:K326"/>
    <mergeCell ref="A328:K328"/>
    <mergeCell ref="A329:A330"/>
    <mergeCell ref="B329:B330"/>
    <mergeCell ref="C329:D329"/>
    <mergeCell ref="E329:H329"/>
    <mergeCell ref="I329:K330"/>
    <mergeCell ref="E330:F330"/>
    <mergeCell ref="A316:K316"/>
    <mergeCell ref="A317:E317"/>
    <mergeCell ref="F317:K317"/>
    <mergeCell ref="A319:K319"/>
    <mergeCell ref="A320:K320"/>
    <mergeCell ref="A321:K321"/>
    <mergeCell ref="A241:D241"/>
    <mergeCell ref="F241:H241"/>
    <mergeCell ref="I241:K241"/>
    <mergeCell ref="I262:K269"/>
    <mergeCell ref="A264:H264"/>
    <mergeCell ref="A265:A266"/>
    <mergeCell ref="A324:K324"/>
    <mergeCell ref="A322:K322"/>
    <mergeCell ref="A325:K325"/>
  </mergeCells>
  <conditionalFormatting sqref="J258 A258:B258 A263:B263 J249 A250:B250 A247 A241 J246 F241 A244 J284 A285:B285 A282 A276 J281 F276 A279 J327 A327:B327 A332:B332 J318 A319:B319 A316 J315 F310 A313 B309 A309:A310 A274:B274 A308:B308 A4:B4 A6 A12 J11 F6 A9 J22 A22:B22 A27:B27 A14:B14 J58 A58:B58 A63:B63 J49 A50:B50 A47 J46 F41 A41 A44 A82 J81 F76 A76 A79 J92 A92:B92 A97:B97 A84:B84 J126 A126:B126 A131:B131 J117 A118:B118 A115 J114 F109 A109 A112 J160 A160:B160 A165:B165 J151 A152:B152 A149 J148 F143 A143 A146 J194 A194:B194 A199:B199 J185 A186:B186 A183 J182 F177 A177 A180 A38:B38 A74:B74 A107:B107 A141:B141 A175:B175 A210:B210">
    <cfRule type="cellIs" dxfId="13" priority="10" stopIfTrue="1" operator="equal">
      <formula>"VAYA A LA HOJA INICIO Y SELECIONE EL PERIODO CORRESPONDIENTE A ESTE INFORME"</formula>
    </cfRule>
  </conditionalFormatting>
  <conditionalFormatting sqref="A297:B297">
    <cfRule type="cellIs" dxfId="12" priority="3" stopIfTrue="1" operator="equal">
      <formula>"VAYA A LA HOJA INICIO Y SELECIONE EL PERIODO CORRESPONDIENTE A ESTE INFORME"</formula>
    </cfRule>
  </conditionalFormatting>
  <conditionalFormatting sqref="J228 A228:B228 A233:B233 A222:B222 A219 F212 A212 A216">
    <cfRule type="cellIs" dxfId="11" priority="2" stopIfTrue="1" operator="equal">
      <formula>"VAYA A LA HOJA INICIO Y SELECIONE EL PERIODO CORRESPONDIENTE A ESTE INFORME"</formula>
    </cfRule>
  </conditionalFormatting>
  <conditionalFormatting sqref="J363 A363:B363 A368:B368 J354 A355:B355 A352 J351 F346 A349 B345 A345:A346 A344:B344">
    <cfRule type="cellIs" dxfId="10" priority="1" stopIfTrue="1" operator="equal">
      <formula>"VAYA A LA HOJA INICIO Y SELECIONE EL PERIODO CORRESPONDIENTE A ESTE INFORME"</formula>
    </cfRule>
  </conditionalFormatting>
  <printOptions horizontalCentered="1"/>
  <pageMargins left="0.59055118110236227" right="0.59055118110236227" top="1.3779527559055118" bottom="0.35433070866141736" header="0.39370078740157483" footer="0.39370078740157483"/>
  <pageSetup scale="70" orientation="landscape" r:id="rId1"/>
  <headerFooter>
    <oddHeader>&amp;C&amp;G</oddHeader>
    <oddFooter>&amp;C&amp;G</oddFooter>
  </headerFooter>
  <rowBreaks count="18" manualBreakCount="18">
    <brk id="22" max="10" man="1"/>
    <brk id="34" max="10" man="1"/>
    <brk id="57" max="10" man="1"/>
    <brk id="70" max="10" man="1"/>
    <brk id="83" max="10" man="1"/>
    <brk id="103" max="10" man="1"/>
    <brk id="116" max="10" man="1"/>
    <brk id="137" max="10" man="1"/>
    <brk id="171" max="10" man="1"/>
    <brk id="206" max="10" man="1"/>
    <brk id="228" max="10" man="1"/>
    <brk id="240" max="10" man="1"/>
    <brk id="270" max="10" man="1"/>
    <brk id="287" max="10" man="1"/>
    <brk id="304" max="10" man="1"/>
    <brk id="318" max="10" man="1"/>
    <brk id="326" max="10" man="1"/>
    <brk id="340" max="10" man="1"/>
  </row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5"/>
  <sheetViews>
    <sheetView showGridLines="0" view="pageBreakPreview" topLeftCell="A151" zoomScale="85" zoomScaleNormal="115" zoomScaleSheetLayoutView="85" workbookViewId="0">
      <selection activeCell="D172" sqref="D1:D1048576"/>
    </sheetView>
  </sheetViews>
  <sheetFormatPr baseColWidth="10" defaultRowHeight="13.5"/>
  <cols>
    <col min="1" max="1" width="15.5703125" style="1" customWidth="1"/>
    <col min="2" max="2" width="13" style="1" bestFit="1" customWidth="1"/>
    <col min="3" max="3" width="124" style="1" customWidth="1"/>
    <col min="4" max="16384" width="11.42578125" style="1"/>
  </cols>
  <sheetData>
    <row r="1" spans="1:3" ht="25.5" customHeight="1">
      <c r="A1" s="342" t="s">
        <v>46</v>
      </c>
      <c r="B1" s="343"/>
      <c r="C1" s="344"/>
    </row>
    <row r="2" spans="1:3" ht="6.75" customHeight="1">
      <c r="A2" s="137"/>
      <c r="B2" s="137"/>
      <c r="C2" s="137"/>
    </row>
    <row r="3" spans="1:3" ht="20.100000000000001" customHeight="1">
      <c r="A3" s="111" t="s">
        <v>146</v>
      </c>
      <c r="B3" s="112"/>
      <c r="C3" s="113"/>
    </row>
    <row r="4" spans="1:3" ht="20.100000000000001" customHeight="1">
      <c r="A4" s="111" t="s">
        <v>227</v>
      </c>
      <c r="B4" s="112"/>
      <c r="C4" s="113"/>
    </row>
    <row r="5" spans="1:3" ht="20.25" customHeight="1">
      <c r="A5" s="457" t="s">
        <v>36</v>
      </c>
      <c r="B5" s="458"/>
      <c r="C5" s="459"/>
    </row>
    <row r="6" spans="1:3" ht="20.100000000000001" customHeight="1">
      <c r="A6" s="463" t="s">
        <v>136</v>
      </c>
      <c r="B6" s="464"/>
      <c r="C6" s="465"/>
    </row>
    <row r="7" spans="1:3" ht="15.75" customHeight="1">
      <c r="A7" s="150"/>
      <c r="B7" s="150"/>
      <c r="C7" s="150"/>
    </row>
    <row r="8" spans="1:3" s="5" customFormat="1" ht="16.5" customHeight="1">
      <c r="A8" s="452" t="s">
        <v>17</v>
      </c>
      <c r="B8" s="453"/>
      <c r="C8" s="454"/>
    </row>
    <row r="9" spans="1:3" s="5" customFormat="1" ht="30.75" customHeight="1">
      <c r="A9" s="450" t="s">
        <v>21</v>
      </c>
      <c r="B9" s="450"/>
      <c r="C9" s="34" t="s">
        <v>147</v>
      </c>
    </row>
    <row r="10" spans="1:3" s="5" customFormat="1" ht="37.5" customHeight="1">
      <c r="A10" s="250" t="s">
        <v>51</v>
      </c>
      <c r="B10" s="251"/>
      <c r="C10" s="35" t="s">
        <v>148</v>
      </c>
    </row>
    <row r="11" spans="1:3" s="5" customFormat="1" ht="37.5" customHeight="1">
      <c r="A11" s="450" t="s">
        <v>48</v>
      </c>
      <c r="B11" s="450"/>
      <c r="C11" s="34" t="s">
        <v>149</v>
      </c>
    </row>
    <row r="12" spans="1:3" s="5" customFormat="1" ht="37.5" customHeight="1">
      <c r="A12" s="252" t="s">
        <v>60</v>
      </c>
      <c r="B12" s="253"/>
      <c r="C12" s="282" t="s">
        <v>381</v>
      </c>
    </row>
    <row r="13" spans="1:3" s="5" customFormat="1" ht="37.5" customHeight="1">
      <c r="A13" s="450" t="s">
        <v>22</v>
      </c>
      <c r="B13" s="450"/>
      <c r="C13" s="35" t="s">
        <v>150</v>
      </c>
    </row>
    <row r="14" spans="1:3" s="5" customFormat="1" ht="37.5" customHeight="1">
      <c r="A14" s="450" t="s">
        <v>23</v>
      </c>
      <c r="B14" s="450"/>
      <c r="C14" s="152">
        <v>120</v>
      </c>
    </row>
    <row r="15" spans="1:3" s="5" customFormat="1" ht="37.5" customHeight="1">
      <c r="A15" s="450" t="s">
        <v>52</v>
      </c>
      <c r="B15" s="450"/>
      <c r="C15" s="152">
        <v>320</v>
      </c>
    </row>
    <row r="16" spans="1:3" s="5" customFormat="1" ht="37.5" customHeight="1">
      <c r="A16" s="451" t="s">
        <v>57</v>
      </c>
      <c r="B16" s="451"/>
      <c r="C16" s="153" t="s">
        <v>378</v>
      </c>
    </row>
    <row r="17" spans="1:5" s="5" customFormat="1" ht="37.5" customHeight="1">
      <c r="A17" s="451" t="s">
        <v>32</v>
      </c>
      <c r="B17" s="451"/>
      <c r="C17" s="238" t="s">
        <v>376</v>
      </c>
    </row>
    <row r="18" spans="1:5" s="5" customFormat="1" ht="37.5" customHeight="1">
      <c r="A18" s="451" t="s">
        <v>53</v>
      </c>
      <c r="B18" s="451"/>
      <c r="C18" s="153" t="s">
        <v>377</v>
      </c>
    </row>
    <row r="19" spans="1:5" s="5" customFormat="1" ht="16.5" customHeight="1">
      <c r="A19" s="220"/>
      <c r="B19" s="221"/>
      <c r="C19" s="34"/>
    </row>
    <row r="20" spans="1:5" s="5" customFormat="1" ht="37.5" customHeight="1">
      <c r="A20" s="342" t="s">
        <v>46</v>
      </c>
      <c r="B20" s="343"/>
      <c r="C20" s="344"/>
    </row>
    <row r="21" spans="1:5" s="5" customFormat="1" ht="9" customHeight="1">
      <c r="A21" s="137"/>
      <c r="B21" s="137"/>
      <c r="C21" s="137"/>
    </row>
    <row r="22" spans="1:5" ht="24" customHeight="1">
      <c r="A22" s="111" t="s">
        <v>146</v>
      </c>
      <c r="B22" s="112"/>
      <c r="C22" s="113"/>
    </row>
    <row r="23" spans="1:5" ht="24" customHeight="1">
      <c r="A23" s="111" t="s">
        <v>306</v>
      </c>
      <c r="B23" s="112"/>
      <c r="C23" s="113"/>
    </row>
    <row r="24" spans="1:5" ht="24" customHeight="1">
      <c r="A24" s="457" t="s">
        <v>36</v>
      </c>
      <c r="B24" s="458"/>
      <c r="C24" s="459"/>
    </row>
    <row r="25" spans="1:5" ht="24" customHeight="1">
      <c r="A25" s="463" t="s">
        <v>153</v>
      </c>
      <c r="B25" s="464"/>
      <c r="C25" s="465"/>
    </row>
    <row r="26" spans="1:5" ht="9.75" customHeight="1">
      <c r="A26" s="150"/>
      <c r="B26" s="150"/>
      <c r="C26" s="150"/>
    </row>
    <row r="27" spans="1:5" ht="24" customHeight="1">
      <c r="A27" s="452" t="s">
        <v>17</v>
      </c>
      <c r="B27" s="453"/>
      <c r="C27" s="454"/>
    </row>
    <row r="28" spans="1:5" ht="24" customHeight="1">
      <c r="A28" s="450" t="s">
        <v>21</v>
      </c>
      <c r="B28" s="450"/>
      <c r="C28" s="34" t="s">
        <v>154</v>
      </c>
      <c r="D28" s="8"/>
      <c r="E28" s="9"/>
    </row>
    <row r="29" spans="1:5" ht="24" customHeight="1">
      <c r="A29" s="250" t="s">
        <v>51</v>
      </c>
      <c r="B29" s="251"/>
      <c r="C29" s="35" t="s">
        <v>155</v>
      </c>
    </row>
    <row r="30" spans="1:5" ht="24" customHeight="1">
      <c r="A30" s="450" t="s">
        <v>48</v>
      </c>
      <c r="B30" s="450"/>
      <c r="C30" s="34" t="s">
        <v>149</v>
      </c>
    </row>
    <row r="31" spans="1:5" ht="24" customHeight="1">
      <c r="A31" s="252" t="s">
        <v>60</v>
      </c>
      <c r="B31" s="253"/>
      <c r="C31" s="293" t="s">
        <v>380</v>
      </c>
    </row>
    <row r="32" spans="1:5" ht="24" customHeight="1">
      <c r="A32" s="450" t="s">
        <v>22</v>
      </c>
      <c r="B32" s="450"/>
      <c r="C32" s="35" t="s">
        <v>150</v>
      </c>
    </row>
    <row r="33" spans="1:3" ht="24" customHeight="1">
      <c r="A33" s="450" t="s">
        <v>23</v>
      </c>
      <c r="B33" s="450"/>
      <c r="C33" s="152">
        <v>81</v>
      </c>
    </row>
    <row r="34" spans="1:3" ht="24" customHeight="1">
      <c r="A34" s="450" t="s">
        <v>52</v>
      </c>
      <c r="B34" s="450"/>
      <c r="C34" s="152">
        <v>81</v>
      </c>
    </row>
    <row r="35" spans="1:3" ht="24" customHeight="1">
      <c r="A35" s="451" t="s">
        <v>57</v>
      </c>
      <c r="B35" s="451"/>
      <c r="C35" s="34" t="s">
        <v>151</v>
      </c>
    </row>
    <row r="36" spans="1:3" ht="29.25" customHeight="1">
      <c r="A36" s="451" t="s">
        <v>32</v>
      </c>
      <c r="B36" s="451"/>
      <c r="C36" s="293" t="s">
        <v>373</v>
      </c>
    </row>
    <row r="37" spans="1:3" ht="24" customHeight="1">
      <c r="A37" s="451" t="s">
        <v>53</v>
      </c>
      <c r="B37" s="451"/>
      <c r="C37" s="34" t="s">
        <v>152</v>
      </c>
    </row>
    <row r="38" spans="1:3" ht="30.75" customHeight="1">
      <c r="A38" s="342" t="s">
        <v>46</v>
      </c>
      <c r="B38" s="343"/>
      <c r="C38" s="344"/>
    </row>
    <row r="39" spans="1:3">
      <c r="A39" s="137"/>
      <c r="B39" s="137"/>
      <c r="C39" s="137"/>
    </row>
    <row r="40" spans="1:3" ht="24.75" customHeight="1">
      <c r="A40" s="111" t="s">
        <v>146</v>
      </c>
      <c r="B40" s="112"/>
      <c r="C40" s="113"/>
    </row>
    <row r="41" spans="1:3" ht="24.75" customHeight="1">
      <c r="A41" s="111" t="s">
        <v>306</v>
      </c>
      <c r="B41" s="112"/>
      <c r="C41" s="113"/>
    </row>
    <row r="42" spans="1:3" ht="24.75" customHeight="1">
      <c r="A42" s="457" t="s">
        <v>36</v>
      </c>
      <c r="B42" s="458"/>
      <c r="C42" s="459"/>
    </row>
    <row r="43" spans="1:3" ht="24.75" customHeight="1">
      <c r="A43" s="463" t="s">
        <v>108</v>
      </c>
      <c r="B43" s="464"/>
      <c r="C43" s="465"/>
    </row>
    <row r="44" spans="1:3" ht="9" customHeight="1">
      <c r="A44" s="150"/>
      <c r="B44" s="150"/>
      <c r="C44" s="150"/>
    </row>
    <row r="45" spans="1:3" ht="24.75" customHeight="1">
      <c r="A45" s="452" t="s">
        <v>17</v>
      </c>
      <c r="B45" s="453"/>
      <c r="C45" s="454"/>
    </row>
    <row r="46" spans="1:3" ht="24.75" customHeight="1">
      <c r="A46" s="450" t="s">
        <v>21</v>
      </c>
      <c r="B46" s="450"/>
      <c r="C46" s="153" t="s">
        <v>156</v>
      </c>
    </row>
    <row r="47" spans="1:3" ht="24.75" customHeight="1">
      <c r="A47" s="250" t="s">
        <v>51</v>
      </c>
      <c r="B47" s="251"/>
      <c r="C47" s="35" t="s">
        <v>157</v>
      </c>
    </row>
    <row r="48" spans="1:3" ht="24.75" customHeight="1">
      <c r="A48" s="450" t="s">
        <v>48</v>
      </c>
      <c r="B48" s="450"/>
      <c r="C48" s="34" t="s">
        <v>149</v>
      </c>
    </row>
    <row r="49" spans="1:3" ht="24.75" customHeight="1">
      <c r="A49" s="252" t="s">
        <v>60</v>
      </c>
      <c r="B49" s="253"/>
      <c r="C49" s="282" t="s">
        <v>362</v>
      </c>
    </row>
    <row r="50" spans="1:3" ht="24.75" customHeight="1">
      <c r="A50" s="450" t="s">
        <v>22</v>
      </c>
      <c r="B50" s="450"/>
      <c r="C50" s="35" t="s">
        <v>150</v>
      </c>
    </row>
    <row r="51" spans="1:3" ht="24.75" customHeight="1">
      <c r="A51" s="450" t="s">
        <v>23</v>
      </c>
      <c r="B51" s="450"/>
      <c r="C51" s="283">
        <v>1</v>
      </c>
    </row>
    <row r="52" spans="1:3" ht="24.75" customHeight="1">
      <c r="A52" s="450" t="s">
        <v>52</v>
      </c>
      <c r="B52" s="450"/>
      <c r="C52" s="152">
        <v>40</v>
      </c>
    </row>
    <row r="53" spans="1:3" ht="24.75" customHeight="1">
      <c r="A53" s="451" t="s">
        <v>57</v>
      </c>
      <c r="B53" s="451"/>
      <c r="C53" s="34" t="s">
        <v>151</v>
      </c>
    </row>
    <row r="54" spans="1:3" ht="24.75" customHeight="1">
      <c r="A54" s="451" t="s">
        <v>32</v>
      </c>
      <c r="B54" s="451"/>
      <c r="C54" s="282" t="s">
        <v>363</v>
      </c>
    </row>
    <row r="55" spans="1:3" ht="24.75" customHeight="1">
      <c r="A55" s="451" t="s">
        <v>53</v>
      </c>
      <c r="B55" s="451"/>
      <c r="C55" s="34" t="s">
        <v>152</v>
      </c>
    </row>
    <row r="57" spans="1:3" ht="16.5">
      <c r="A57" s="342" t="s">
        <v>46</v>
      </c>
      <c r="B57" s="343"/>
      <c r="C57" s="344"/>
    </row>
    <row r="58" spans="1:3">
      <c r="A58" s="137"/>
      <c r="B58" s="137"/>
      <c r="C58" s="137"/>
    </row>
    <row r="59" spans="1:3">
      <c r="A59" s="111" t="s">
        <v>146</v>
      </c>
      <c r="B59" s="112"/>
      <c r="C59" s="113"/>
    </row>
    <row r="60" spans="1:3">
      <c r="A60" s="111" t="s">
        <v>306</v>
      </c>
      <c r="B60" s="112"/>
      <c r="C60" s="113"/>
    </row>
    <row r="61" spans="1:3">
      <c r="A61" s="234"/>
      <c r="B61" s="234"/>
      <c r="C61" s="235"/>
    </row>
    <row r="62" spans="1:3">
      <c r="A62" s="457" t="s">
        <v>36</v>
      </c>
      <c r="B62" s="458"/>
      <c r="C62" s="459"/>
    </row>
    <row r="63" spans="1:3" ht="18" customHeight="1">
      <c r="A63" s="463" t="s">
        <v>326</v>
      </c>
      <c r="B63" s="464"/>
      <c r="C63" s="465"/>
    </row>
    <row r="64" spans="1:3">
      <c r="A64" s="150"/>
      <c r="B64" s="150"/>
      <c r="C64" s="150"/>
    </row>
    <row r="65" spans="1:3">
      <c r="A65" s="452" t="s">
        <v>17</v>
      </c>
      <c r="B65" s="453"/>
      <c r="C65" s="454"/>
    </row>
    <row r="66" spans="1:3" ht="34.5" customHeight="1">
      <c r="A66" s="455" t="s">
        <v>21</v>
      </c>
      <c r="B66" s="470"/>
      <c r="C66" s="153" t="s">
        <v>327</v>
      </c>
    </row>
    <row r="67" spans="1:3" ht="34.5" customHeight="1">
      <c r="A67" s="151" t="s">
        <v>51</v>
      </c>
      <c r="B67" s="236"/>
      <c r="C67" s="237" t="s">
        <v>349</v>
      </c>
    </row>
    <row r="68" spans="1:3" ht="34.5" customHeight="1">
      <c r="A68" s="455" t="s">
        <v>48</v>
      </c>
      <c r="B68" s="470"/>
      <c r="C68" s="238" t="s">
        <v>328</v>
      </c>
    </row>
    <row r="69" spans="1:3" ht="34.5" customHeight="1">
      <c r="A69" s="219" t="s">
        <v>60</v>
      </c>
      <c r="B69" s="239"/>
      <c r="C69" s="284">
        <f>+(143/423)</f>
        <v>0.33806146572104018</v>
      </c>
    </row>
    <row r="70" spans="1:3" ht="20.25" customHeight="1">
      <c r="A70" s="455" t="s">
        <v>22</v>
      </c>
      <c r="B70" s="470"/>
      <c r="C70" s="240" t="s">
        <v>329</v>
      </c>
    </row>
    <row r="71" spans="1:3" ht="25.5" customHeight="1">
      <c r="A71" s="455" t="s">
        <v>23</v>
      </c>
      <c r="B71" s="471"/>
      <c r="C71" s="152">
        <v>52</v>
      </c>
    </row>
    <row r="72" spans="1:3" ht="20.25" customHeight="1">
      <c r="A72" s="455" t="s">
        <v>52</v>
      </c>
      <c r="B72" s="470"/>
      <c r="C72" s="152">
        <v>500</v>
      </c>
    </row>
    <row r="73" spans="1:3" ht="39" customHeight="1">
      <c r="A73" s="468" t="s">
        <v>57</v>
      </c>
      <c r="B73" s="470"/>
      <c r="C73" s="282" t="s">
        <v>364</v>
      </c>
    </row>
    <row r="74" spans="1:3" ht="34.5" customHeight="1">
      <c r="A74" s="468" t="s">
        <v>32</v>
      </c>
      <c r="B74" s="469"/>
      <c r="C74" s="282" t="s">
        <v>365</v>
      </c>
    </row>
    <row r="75" spans="1:3" ht="34.5" customHeight="1">
      <c r="A75" s="468" t="s">
        <v>53</v>
      </c>
      <c r="B75" s="469"/>
      <c r="C75" s="238" t="s">
        <v>330</v>
      </c>
    </row>
    <row r="77" spans="1:3" ht="16.5">
      <c r="A77" s="342" t="s">
        <v>46</v>
      </c>
      <c r="B77" s="343"/>
      <c r="C77" s="344"/>
    </row>
    <row r="78" spans="1:3">
      <c r="A78" s="137"/>
      <c r="B78" s="137"/>
      <c r="C78" s="137"/>
    </row>
    <row r="79" spans="1:3">
      <c r="A79" s="111" t="s">
        <v>146</v>
      </c>
      <c r="B79" s="112"/>
      <c r="C79" s="113"/>
    </row>
    <row r="80" spans="1:3" ht="17.25" customHeight="1">
      <c r="A80" s="111" t="s">
        <v>306</v>
      </c>
      <c r="B80" s="112"/>
      <c r="C80" s="113"/>
    </row>
    <row r="81" spans="1:3">
      <c r="A81" s="241"/>
      <c r="B81" s="241"/>
      <c r="C81" s="242"/>
    </row>
    <row r="82" spans="1:3">
      <c r="A82" s="457" t="s">
        <v>36</v>
      </c>
      <c r="B82" s="458"/>
      <c r="C82" s="459"/>
    </row>
    <row r="83" spans="1:3" ht="22.5" customHeight="1">
      <c r="A83" s="463" t="s">
        <v>242</v>
      </c>
      <c r="B83" s="464"/>
      <c r="C83" s="465"/>
    </row>
    <row r="84" spans="1:3">
      <c r="A84" s="150"/>
      <c r="B84" s="150"/>
      <c r="C84" s="150"/>
    </row>
    <row r="85" spans="1:3">
      <c r="A85" s="452" t="s">
        <v>17</v>
      </c>
      <c r="B85" s="453"/>
      <c r="C85" s="454"/>
    </row>
    <row r="86" spans="1:3" ht="21.75" customHeight="1">
      <c r="A86" s="450" t="s">
        <v>21</v>
      </c>
      <c r="B86" s="466"/>
      <c r="C86" s="238" t="s">
        <v>331</v>
      </c>
    </row>
    <row r="87" spans="1:3" ht="21.75" customHeight="1">
      <c r="A87" s="250" t="s">
        <v>51</v>
      </c>
      <c r="B87" s="251"/>
      <c r="C87" s="237" t="s">
        <v>350</v>
      </c>
    </row>
    <row r="88" spans="1:3" ht="21.75" customHeight="1">
      <c r="A88" s="450" t="s">
        <v>48</v>
      </c>
      <c r="B88" s="466"/>
      <c r="C88" s="238" t="s">
        <v>332</v>
      </c>
    </row>
    <row r="89" spans="1:3" ht="21.75" customHeight="1">
      <c r="A89" s="252" t="s">
        <v>60</v>
      </c>
      <c r="B89" s="253"/>
      <c r="C89" s="286" t="s">
        <v>366</v>
      </c>
    </row>
    <row r="90" spans="1:3" ht="21.75" customHeight="1">
      <c r="A90" s="450" t="s">
        <v>22</v>
      </c>
      <c r="B90" s="466"/>
      <c r="C90" s="237" t="s">
        <v>333</v>
      </c>
    </row>
    <row r="91" spans="1:3" ht="21.75" customHeight="1">
      <c r="A91" s="450" t="s">
        <v>23</v>
      </c>
      <c r="B91" s="467"/>
      <c r="C91" s="243">
        <v>20</v>
      </c>
    </row>
    <row r="92" spans="1:3" ht="21.75" customHeight="1">
      <c r="A92" s="450" t="s">
        <v>52</v>
      </c>
      <c r="B92" s="466"/>
      <c r="C92" s="244">
        <v>101</v>
      </c>
    </row>
    <row r="93" spans="1:3" ht="37.5" customHeight="1">
      <c r="A93" s="451" t="s">
        <v>57</v>
      </c>
      <c r="B93" s="466"/>
      <c r="C93" s="282" t="s">
        <v>364</v>
      </c>
    </row>
    <row r="94" spans="1:3" ht="21.75" customHeight="1">
      <c r="A94" s="451" t="s">
        <v>32</v>
      </c>
      <c r="B94" s="451"/>
      <c r="C94" s="282" t="s">
        <v>365</v>
      </c>
    </row>
    <row r="95" spans="1:3" ht="26.25" customHeight="1">
      <c r="A95" s="451" t="s">
        <v>53</v>
      </c>
      <c r="B95" s="451"/>
      <c r="C95" s="238" t="s">
        <v>334</v>
      </c>
    </row>
    <row r="97" spans="1:3" ht="16.5">
      <c r="A97" s="342" t="s">
        <v>46</v>
      </c>
      <c r="B97" s="343"/>
      <c r="C97" s="344"/>
    </row>
    <row r="98" spans="1:3">
      <c r="A98" s="137"/>
      <c r="B98" s="137"/>
      <c r="C98" s="137"/>
    </row>
    <row r="99" spans="1:3">
      <c r="A99" s="111" t="s">
        <v>146</v>
      </c>
      <c r="B99" s="112"/>
      <c r="C99" s="113"/>
    </row>
    <row r="100" spans="1:3">
      <c r="A100" s="111" t="s">
        <v>338</v>
      </c>
      <c r="B100" s="112"/>
      <c r="C100" s="113"/>
    </row>
    <row r="101" spans="1:3">
      <c r="A101" s="137"/>
      <c r="B101" s="137"/>
      <c r="C101" s="137"/>
    </row>
    <row r="102" spans="1:3">
      <c r="A102" s="457" t="s">
        <v>36</v>
      </c>
      <c r="B102" s="458"/>
      <c r="C102" s="459"/>
    </row>
    <row r="103" spans="1:3" ht="18.75" customHeight="1">
      <c r="A103" s="463" t="s">
        <v>335</v>
      </c>
      <c r="B103" s="464"/>
      <c r="C103" s="465"/>
    </row>
    <row r="104" spans="1:3">
      <c r="A104" s="150"/>
      <c r="B104" s="150"/>
      <c r="C104" s="150"/>
    </row>
    <row r="105" spans="1:3">
      <c r="A105" s="452" t="s">
        <v>17</v>
      </c>
      <c r="B105" s="453"/>
      <c r="C105" s="454"/>
    </row>
    <row r="106" spans="1:3" ht="27" customHeight="1">
      <c r="A106" s="450" t="s">
        <v>21</v>
      </c>
      <c r="B106" s="450"/>
      <c r="C106" s="153" t="s">
        <v>336</v>
      </c>
    </row>
    <row r="107" spans="1:3" ht="27" customHeight="1">
      <c r="A107" s="250" t="s">
        <v>51</v>
      </c>
      <c r="B107" s="251"/>
      <c r="C107" s="240" t="s">
        <v>350</v>
      </c>
    </row>
    <row r="108" spans="1:3" ht="27" customHeight="1">
      <c r="A108" s="450" t="s">
        <v>48</v>
      </c>
      <c r="B108" s="450"/>
      <c r="C108" s="34" t="s">
        <v>332</v>
      </c>
    </row>
    <row r="109" spans="1:3" ht="27" customHeight="1">
      <c r="A109" s="252" t="s">
        <v>60</v>
      </c>
      <c r="B109" s="253"/>
      <c r="C109" s="34" t="s">
        <v>367</v>
      </c>
    </row>
    <row r="110" spans="1:3" ht="27" customHeight="1">
      <c r="A110" s="450" t="s">
        <v>22</v>
      </c>
      <c r="B110" s="450"/>
      <c r="C110" s="240" t="s">
        <v>329</v>
      </c>
    </row>
    <row r="111" spans="1:3" ht="27" customHeight="1">
      <c r="A111" s="450" t="s">
        <v>23</v>
      </c>
      <c r="B111" s="450"/>
      <c r="C111" s="152">
        <v>2</v>
      </c>
    </row>
    <row r="112" spans="1:3" ht="27" customHeight="1">
      <c r="A112" s="450" t="s">
        <v>52</v>
      </c>
      <c r="B112" s="450"/>
      <c r="C112" s="245">
        <v>20</v>
      </c>
    </row>
    <row r="113" spans="1:3" ht="27" customHeight="1">
      <c r="A113" s="451" t="s">
        <v>57</v>
      </c>
      <c r="B113" s="451"/>
      <c r="C113" s="282" t="s">
        <v>364</v>
      </c>
    </row>
    <row r="114" spans="1:3" ht="27" customHeight="1">
      <c r="A114" s="451" t="s">
        <v>32</v>
      </c>
      <c r="B114" s="451"/>
      <c r="C114" s="282" t="s">
        <v>365</v>
      </c>
    </row>
    <row r="115" spans="1:3" ht="27" customHeight="1">
      <c r="A115" s="451" t="s">
        <v>53</v>
      </c>
      <c r="B115" s="451"/>
      <c r="C115" s="153" t="s">
        <v>337</v>
      </c>
    </row>
    <row r="116" spans="1:3">
      <c r="A116" s="246"/>
      <c r="B116" s="246"/>
      <c r="C116" s="247"/>
    </row>
    <row r="117" spans="1:3" ht="16.5">
      <c r="A117" s="342" t="s">
        <v>46</v>
      </c>
      <c r="B117" s="343"/>
      <c r="C117" s="344"/>
    </row>
    <row r="118" spans="1:3">
      <c r="A118" s="137"/>
      <c r="B118" s="137"/>
      <c r="C118" s="137"/>
    </row>
    <row r="119" spans="1:3">
      <c r="A119" s="111" t="s">
        <v>146</v>
      </c>
      <c r="B119" s="112"/>
      <c r="C119" s="113"/>
    </row>
    <row r="120" spans="1:3">
      <c r="A120" s="111" t="s">
        <v>306</v>
      </c>
      <c r="B120" s="112"/>
      <c r="C120" s="113"/>
    </row>
    <row r="121" spans="1:3">
      <c r="A121" s="137"/>
      <c r="B121" s="137"/>
      <c r="C121" s="137"/>
    </row>
    <row r="122" spans="1:3">
      <c r="A122" s="457" t="s">
        <v>36</v>
      </c>
      <c r="B122" s="458"/>
      <c r="C122" s="459"/>
    </row>
    <row r="123" spans="1:3">
      <c r="A123" s="463" t="s">
        <v>259</v>
      </c>
      <c r="B123" s="464"/>
      <c r="C123" s="465"/>
    </row>
    <row r="124" spans="1:3">
      <c r="A124" s="150"/>
      <c r="B124" s="150"/>
      <c r="C124" s="150"/>
    </row>
    <row r="125" spans="1:3">
      <c r="A125" s="452" t="s">
        <v>17</v>
      </c>
      <c r="B125" s="453"/>
      <c r="C125" s="454"/>
    </row>
    <row r="126" spans="1:3" ht="24" customHeight="1">
      <c r="A126" s="450" t="s">
        <v>21</v>
      </c>
      <c r="B126" s="450"/>
      <c r="C126" s="153" t="s">
        <v>339</v>
      </c>
    </row>
    <row r="127" spans="1:3" ht="24" customHeight="1">
      <c r="A127" s="250" t="s">
        <v>51</v>
      </c>
      <c r="B127" s="251"/>
      <c r="C127" s="240" t="s">
        <v>340</v>
      </c>
    </row>
    <row r="128" spans="1:3" ht="24" customHeight="1">
      <c r="A128" s="450" t="s">
        <v>48</v>
      </c>
      <c r="B128" s="450"/>
      <c r="C128" s="34" t="s">
        <v>332</v>
      </c>
    </row>
    <row r="129" spans="1:3" ht="24" customHeight="1">
      <c r="A129" s="252" t="s">
        <v>60</v>
      </c>
      <c r="B129" s="253"/>
      <c r="C129" s="287" t="s">
        <v>368</v>
      </c>
    </row>
    <row r="130" spans="1:3" ht="24" customHeight="1">
      <c r="A130" s="450" t="s">
        <v>22</v>
      </c>
      <c r="B130" s="450"/>
      <c r="C130" s="240" t="s">
        <v>329</v>
      </c>
    </row>
    <row r="131" spans="1:3" ht="24" customHeight="1">
      <c r="A131" s="450" t="s">
        <v>23</v>
      </c>
      <c r="B131" s="450"/>
      <c r="C131" s="152">
        <v>11</v>
      </c>
    </row>
    <row r="132" spans="1:3" ht="24" customHeight="1">
      <c r="A132" s="450" t="s">
        <v>52</v>
      </c>
      <c r="B132" s="450"/>
      <c r="C132" s="245">
        <v>61</v>
      </c>
    </row>
    <row r="133" spans="1:3" ht="24" customHeight="1">
      <c r="A133" s="451" t="s">
        <v>57</v>
      </c>
      <c r="B133" s="451"/>
      <c r="C133" s="282" t="s">
        <v>364</v>
      </c>
    </row>
    <row r="134" spans="1:3" ht="24" customHeight="1">
      <c r="A134" s="451" t="s">
        <v>32</v>
      </c>
      <c r="B134" s="451"/>
      <c r="C134" s="282" t="s">
        <v>365</v>
      </c>
    </row>
    <row r="135" spans="1:3" ht="24" customHeight="1">
      <c r="A135" s="451" t="s">
        <v>53</v>
      </c>
      <c r="B135" s="451"/>
      <c r="C135" s="238" t="s">
        <v>341</v>
      </c>
    </row>
    <row r="137" spans="1:3" ht="16.5">
      <c r="A137" s="342" t="s">
        <v>46</v>
      </c>
      <c r="B137" s="343"/>
      <c r="C137" s="344"/>
    </row>
    <row r="138" spans="1:3">
      <c r="A138" s="137"/>
      <c r="B138" s="137"/>
      <c r="C138" s="137"/>
    </row>
    <row r="139" spans="1:3">
      <c r="A139" s="111" t="s">
        <v>146</v>
      </c>
      <c r="B139" s="112"/>
      <c r="C139" s="113"/>
    </row>
    <row r="140" spans="1:3">
      <c r="A140" s="111" t="s">
        <v>306</v>
      </c>
      <c r="B140" s="112"/>
      <c r="C140" s="113"/>
    </row>
    <row r="141" spans="1:3">
      <c r="A141" s="137"/>
      <c r="B141" s="137"/>
      <c r="C141" s="137"/>
    </row>
    <row r="142" spans="1:3">
      <c r="A142" s="457" t="s">
        <v>36</v>
      </c>
      <c r="B142" s="458"/>
      <c r="C142" s="459"/>
    </row>
    <row r="143" spans="1:3" ht="16.5" customHeight="1">
      <c r="A143" s="463" t="s">
        <v>270</v>
      </c>
      <c r="B143" s="464"/>
      <c r="C143" s="465"/>
    </row>
    <row r="144" spans="1:3">
      <c r="A144" s="150"/>
      <c r="B144" s="150"/>
      <c r="C144" s="150"/>
    </row>
    <row r="145" spans="1:3">
      <c r="A145" s="452" t="s">
        <v>17</v>
      </c>
      <c r="B145" s="453"/>
      <c r="C145" s="454"/>
    </row>
    <row r="146" spans="1:3" ht="25.5" customHeight="1">
      <c r="A146" s="450" t="s">
        <v>21</v>
      </c>
      <c r="B146" s="450"/>
      <c r="C146" s="153" t="s">
        <v>339</v>
      </c>
    </row>
    <row r="147" spans="1:3" ht="25.5" customHeight="1">
      <c r="A147" s="250" t="s">
        <v>51</v>
      </c>
      <c r="B147" s="251"/>
      <c r="C147" s="35" t="s">
        <v>340</v>
      </c>
    </row>
    <row r="148" spans="1:3" ht="25.5" customHeight="1">
      <c r="A148" s="450" t="s">
        <v>48</v>
      </c>
      <c r="B148" s="450"/>
      <c r="C148" s="34" t="s">
        <v>332</v>
      </c>
    </row>
    <row r="149" spans="1:3" ht="25.5" customHeight="1">
      <c r="A149" s="252" t="s">
        <v>60</v>
      </c>
      <c r="B149" s="253"/>
      <c r="C149" s="34" t="s">
        <v>369</v>
      </c>
    </row>
    <row r="150" spans="1:3" ht="25.5" customHeight="1">
      <c r="A150" s="450" t="s">
        <v>22</v>
      </c>
      <c r="B150" s="450"/>
      <c r="C150" s="240" t="s">
        <v>342</v>
      </c>
    </row>
    <row r="151" spans="1:3" ht="25.5" customHeight="1">
      <c r="A151" s="450" t="s">
        <v>23</v>
      </c>
      <c r="B151" s="450"/>
      <c r="C151" s="152">
        <v>121</v>
      </c>
    </row>
    <row r="152" spans="1:3" ht="25.5" customHeight="1">
      <c r="A152" s="450" t="s">
        <v>52</v>
      </c>
      <c r="B152" s="450"/>
      <c r="C152" s="245">
        <v>498</v>
      </c>
    </row>
    <row r="153" spans="1:3" ht="25.5" customHeight="1">
      <c r="A153" s="451" t="s">
        <v>57</v>
      </c>
      <c r="B153" s="451"/>
      <c r="C153" s="285">
        <v>0</v>
      </c>
    </row>
    <row r="154" spans="1:3" ht="25.5" customHeight="1">
      <c r="A154" s="451" t="s">
        <v>32</v>
      </c>
      <c r="B154" s="451"/>
      <c r="C154" s="282" t="s">
        <v>370</v>
      </c>
    </row>
    <row r="155" spans="1:3" ht="25.5" customHeight="1">
      <c r="A155" s="451" t="s">
        <v>53</v>
      </c>
      <c r="B155" s="451"/>
      <c r="C155" s="238" t="s">
        <v>341</v>
      </c>
    </row>
    <row r="157" spans="1:3" ht="16.5">
      <c r="A157" s="342" t="s">
        <v>46</v>
      </c>
      <c r="B157" s="343"/>
      <c r="C157" s="344"/>
    </row>
    <row r="158" spans="1:3">
      <c r="A158" s="137"/>
      <c r="B158" s="137"/>
      <c r="C158" s="137"/>
    </row>
    <row r="159" spans="1:3">
      <c r="A159" s="111" t="s">
        <v>91</v>
      </c>
      <c r="B159" s="112"/>
      <c r="C159" s="113"/>
    </row>
    <row r="160" spans="1:3">
      <c r="A160" s="111" t="s">
        <v>227</v>
      </c>
      <c r="B160" s="112"/>
      <c r="C160" s="113"/>
    </row>
    <row r="161" spans="1:3">
      <c r="A161" s="137"/>
      <c r="B161" s="137"/>
      <c r="C161" s="137"/>
    </row>
    <row r="162" spans="1:3">
      <c r="A162" s="457" t="s">
        <v>36</v>
      </c>
      <c r="B162" s="458"/>
      <c r="C162" s="459"/>
    </row>
    <row r="163" spans="1:3">
      <c r="A163" s="463" t="s">
        <v>275</v>
      </c>
      <c r="B163" s="464"/>
      <c r="C163" s="465"/>
    </row>
    <row r="164" spans="1:3">
      <c r="A164" s="150"/>
      <c r="B164" s="150"/>
      <c r="C164" s="150"/>
    </row>
    <row r="165" spans="1:3">
      <c r="A165" s="452" t="s">
        <v>17</v>
      </c>
      <c r="B165" s="453"/>
      <c r="C165" s="454"/>
    </row>
    <row r="166" spans="1:3" ht="24" customHeight="1">
      <c r="A166" s="450" t="s">
        <v>21</v>
      </c>
      <c r="B166" s="450"/>
      <c r="C166" s="153" t="s">
        <v>339</v>
      </c>
    </row>
    <row r="167" spans="1:3" ht="24" customHeight="1">
      <c r="A167" s="250" t="s">
        <v>51</v>
      </c>
      <c r="B167" s="251"/>
      <c r="C167" s="240" t="s">
        <v>340</v>
      </c>
    </row>
    <row r="168" spans="1:3" ht="24" customHeight="1">
      <c r="A168" s="450" t="s">
        <v>48</v>
      </c>
      <c r="B168" s="450"/>
      <c r="C168" s="34" t="s">
        <v>332</v>
      </c>
    </row>
    <row r="169" spans="1:3" ht="24" customHeight="1">
      <c r="A169" s="252" t="s">
        <v>60</v>
      </c>
      <c r="B169" s="253"/>
      <c r="C169" s="287" t="s">
        <v>371</v>
      </c>
    </row>
    <row r="170" spans="1:3" ht="24" customHeight="1">
      <c r="A170" s="450" t="s">
        <v>22</v>
      </c>
      <c r="B170" s="450"/>
      <c r="C170" s="240" t="s">
        <v>342</v>
      </c>
    </row>
    <row r="171" spans="1:3" ht="24" customHeight="1">
      <c r="A171" s="450" t="s">
        <v>23</v>
      </c>
      <c r="B171" s="450"/>
      <c r="C171" s="152">
        <v>5</v>
      </c>
    </row>
    <row r="172" spans="1:3" ht="24" customHeight="1">
      <c r="A172" s="450" t="s">
        <v>52</v>
      </c>
      <c r="B172" s="450"/>
      <c r="C172" s="245">
        <v>35</v>
      </c>
    </row>
    <row r="173" spans="1:3" ht="24" customHeight="1">
      <c r="A173" s="451" t="s">
        <v>57</v>
      </c>
      <c r="B173" s="451"/>
      <c r="C173" s="282" t="s">
        <v>364</v>
      </c>
    </row>
    <row r="174" spans="1:3" ht="24" customHeight="1">
      <c r="A174" s="451" t="s">
        <v>32</v>
      </c>
      <c r="B174" s="451"/>
      <c r="C174" s="282" t="s">
        <v>365</v>
      </c>
    </row>
    <row r="175" spans="1:3" ht="24" customHeight="1">
      <c r="A175" s="451" t="s">
        <v>53</v>
      </c>
      <c r="B175" s="451"/>
      <c r="C175" s="238" t="s">
        <v>334</v>
      </c>
    </row>
    <row r="177" spans="1:3" ht="16.5">
      <c r="A177" s="342" t="s">
        <v>46</v>
      </c>
      <c r="B177" s="343"/>
      <c r="C177" s="344"/>
    </row>
    <row r="178" spans="1:3">
      <c r="A178" s="137"/>
      <c r="B178" s="137"/>
      <c r="C178" s="137"/>
    </row>
    <row r="179" spans="1:3">
      <c r="A179" s="111" t="s">
        <v>146</v>
      </c>
      <c r="B179" s="112"/>
      <c r="C179" s="113"/>
    </row>
    <row r="180" spans="1:3">
      <c r="A180" s="111" t="s">
        <v>306</v>
      </c>
      <c r="B180" s="112"/>
      <c r="C180" s="113"/>
    </row>
    <row r="181" spans="1:3">
      <c r="A181" s="248"/>
      <c r="B181" s="248"/>
      <c r="C181" s="248"/>
    </row>
    <row r="182" spans="1:3">
      <c r="A182" s="457" t="s">
        <v>36</v>
      </c>
      <c r="B182" s="458"/>
      <c r="C182" s="459"/>
    </row>
    <row r="183" spans="1:3">
      <c r="A183" s="460" t="s">
        <v>343</v>
      </c>
      <c r="B183" s="461"/>
      <c r="C183" s="462"/>
    </row>
    <row r="184" spans="1:3">
      <c r="A184" s="150"/>
      <c r="B184" s="150"/>
      <c r="C184" s="150"/>
    </row>
    <row r="185" spans="1:3">
      <c r="A185" s="452" t="s">
        <v>17</v>
      </c>
      <c r="B185" s="453"/>
      <c r="C185" s="454"/>
    </row>
    <row r="186" spans="1:3">
      <c r="A186" s="455" t="s">
        <v>21</v>
      </c>
      <c r="B186" s="456"/>
      <c r="C186" s="34" t="s">
        <v>344</v>
      </c>
    </row>
    <row r="187" spans="1:3" ht="63.75" customHeight="1">
      <c r="A187" s="250" t="s">
        <v>51</v>
      </c>
      <c r="B187" s="251"/>
      <c r="C187" s="237" t="s">
        <v>351</v>
      </c>
    </row>
    <row r="188" spans="1:3" ht="23.25" customHeight="1">
      <c r="A188" s="450" t="s">
        <v>48</v>
      </c>
      <c r="B188" s="450"/>
      <c r="C188" s="34" t="s">
        <v>345</v>
      </c>
    </row>
    <row r="189" spans="1:3" ht="23.25" customHeight="1">
      <c r="A189" s="252" t="s">
        <v>60</v>
      </c>
      <c r="B189" s="254"/>
      <c r="C189" s="287" t="s">
        <v>374</v>
      </c>
    </row>
    <row r="190" spans="1:3" ht="23.25" customHeight="1">
      <c r="A190" s="450" t="s">
        <v>22</v>
      </c>
      <c r="B190" s="450"/>
      <c r="C190" s="35" t="s">
        <v>342</v>
      </c>
    </row>
    <row r="191" spans="1:3" ht="23.25" customHeight="1">
      <c r="A191" s="450" t="s">
        <v>23</v>
      </c>
      <c r="B191" s="450"/>
      <c r="C191" s="249">
        <v>14</v>
      </c>
    </row>
    <row r="192" spans="1:3" ht="23.25" customHeight="1">
      <c r="A192" s="450" t="s">
        <v>52</v>
      </c>
      <c r="B192" s="450"/>
      <c r="C192" s="285">
        <v>509</v>
      </c>
    </row>
    <row r="193" spans="1:3" ht="23.25" customHeight="1">
      <c r="A193" s="451" t="s">
        <v>57</v>
      </c>
      <c r="B193" s="451"/>
      <c r="C193" s="282" t="s">
        <v>364</v>
      </c>
    </row>
    <row r="194" spans="1:3" ht="23.25" customHeight="1">
      <c r="A194" s="451" t="s">
        <v>32</v>
      </c>
      <c r="B194" s="451"/>
      <c r="C194" s="282" t="s">
        <v>365</v>
      </c>
    </row>
    <row r="195" spans="1:3" ht="23.25" customHeight="1">
      <c r="A195" s="451" t="s">
        <v>53</v>
      </c>
      <c r="B195" s="451"/>
      <c r="C195" s="34" t="s">
        <v>346</v>
      </c>
    </row>
  </sheetData>
  <mergeCells count="120">
    <mergeCell ref="A46:B46"/>
    <mergeCell ref="A48:B48"/>
    <mergeCell ref="A55:B55"/>
    <mergeCell ref="A50:B50"/>
    <mergeCell ref="A51:B51"/>
    <mergeCell ref="A52:B52"/>
    <mergeCell ref="A53:B53"/>
    <mergeCell ref="A54:B54"/>
    <mergeCell ref="A33:B33"/>
    <mergeCell ref="A34:B34"/>
    <mergeCell ref="A35:B35"/>
    <mergeCell ref="A36:B36"/>
    <mergeCell ref="A37:B37"/>
    <mergeCell ref="A38:C38"/>
    <mergeCell ref="A42:C42"/>
    <mergeCell ref="A43:C43"/>
    <mergeCell ref="A45:C45"/>
    <mergeCell ref="A57:C57"/>
    <mergeCell ref="A62:C62"/>
    <mergeCell ref="A63:C63"/>
    <mergeCell ref="A65:C65"/>
    <mergeCell ref="A66:B66"/>
    <mergeCell ref="A1:C1"/>
    <mergeCell ref="A6:C6"/>
    <mergeCell ref="A5:C5"/>
    <mergeCell ref="A8:C8"/>
    <mergeCell ref="A9:B9"/>
    <mergeCell ref="A11:B11"/>
    <mergeCell ref="A13:B13"/>
    <mergeCell ref="A20:C20"/>
    <mergeCell ref="A24:C24"/>
    <mergeCell ref="A25:C25"/>
    <mergeCell ref="A15:B15"/>
    <mergeCell ref="A16:B16"/>
    <mergeCell ref="A17:B17"/>
    <mergeCell ref="A18:B18"/>
    <mergeCell ref="A14:B14"/>
    <mergeCell ref="A27:C27"/>
    <mergeCell ref="A28:B28"/>
    <mergeCell ref="A30:B30"/>
    <mergeCell ref="A32:B32"/>
    <mergeCell ref="A74:B74"/>
    <mergeCell ref="A75:B75"/>
    <mergeCell ref="A77:C77"/>
    <mergeCell ref="A82:C82"/>
    <mergeCell ref="A83:C83"/>
    <mergeCell ref="A68:B68"/>
    <mergeCell ref="A70:B70"/>
    <mergeCell ref="A71:B71"/>
    <mergeCell ref="A72:B72"/>
    <mergeCell ref="A73:B73"/>
    <mergeCell ref="A92:B92"/>
    <mergeCell ref="A93:B93"/>
    <mergeCell ref="A94:B94"/>
    <mergeCell ref="A95:B95"/>
    <mergeCell ref="A97:C97"/>
    <mergeCell ref="A85:C85"/>
    <mergeCell ref="A86:B86"/>
    <mergeCell ref="A88:B88"/>
    <mergeCell ref="A90:B90"/>
    <mergeCell ref="A91:B91"/>
    <mergeCell ref="A110:B110"/>
    <mergeCell ref="A111:B111"/>
    <mergeCell ref="A112:B112"/>
    <mergeCell ref="A113:B113"/>
    <mergeCell ref="A114:B114"/>
    <mergeCell ref="A102:C102"/>
    <mergeCell ref="A103:C103"/>
    <mergeCell ref="A105:C105"/>
    <mergeCell ref="A106:B106"/>
    <mergeCell ref="A108:B108"/>
    <mergeCell ref="A126:B126"/>
    <mergeCell ref="A128:B128"/>
    <mergeCell ref="A130:B130"/>
    <mergeCell ref="A131:B131"/>
    <mergeCell ref="A132:B132"/>
    <mergeCell ref="A115:B115"/>
    <mergeCell ref="A117:C117"/>
    <mergeCell ref="A122:C122"/>
    <mergeCell ref="A123:C123"/>
    <mergeCell ref="A125:C125"/>
    <mergeCell ref="A143:C143"/>
    <mergeCell ref="A145:C145"/>
    <mergeCell ref="A146:B146"/>
    <mergeCell ref="A148:B148"/>
    <mergeCell ref="A150:B150"/>
    <mergeCell ref="A133:B133"/>
    <mergeCell ref="A134:B134"/>
    <mergeCell ref="A135:B135"/>
    <mergeCell ref="A137:C137"/>
    <mergeCell ref="A142:C142"/>
    <mergeCell ref="A157:C157"/>
    <mergeCell ref="A162:C162"/>
    <mergeCell ref="A163:C163"/>
    <mergeCell ref="A165:C165"/>
    <mergeCell ref="A166:B166"/>
    <mergeCell ref="A151:B151"/>
    <mergeCell ref="A152:B152"/>
    <mergeCell ref="A153:B153"/>
    <mergeCell ref="A154:B154"/>
    <mergeCell ref="A155:B155"/>
    <mergeCell ref="A174:B174"/>
    <mergeCell ref="A175:B175"/>
    <mergeCell ref="A177:C177"/>
    <mergeCell ref="A182:C182"/>
    <mergeCell ref="A183:C183"/>
    <mergeCell ref="A168:B168"/>
    <mergeCell ref="A170:B170"/>
    <mergeCell ref="A171:B171"/>
    <mergeCell ref="A172:B172"/>
    <mergeCell ref="A173:B173"/>
    <mergeCell ref="A192:B192"/>
    <mergeCell ref="A193:B193"/>
    <mergeCell ref="A194:B194"/>
    <mergeCell ref="A195:B195"/>
    <mergeCell ref="A185:C185"/>
    <mergeCell ref="A186:B186"/>
    <mergeCell ref="A188:B188"/>
    <mergeCell ref="A190:B190"/>
    <mergeCell ref="A191:B191"/>
  </mergeCells>
  <conditionalFormatting sqref="A21 A4:A9 A23:A27 A41:A45 A60:A65 A80:A85 A100 A102:A105 A122:A125 A120 A142:A145 A140 A162:A165 A160 A182:A185 A180">
    <cfRule type="cellIs" dxfId="9" priority="14" stopIfTrue="1" operator="equal">
      <formula>"VAYA A LA HOJA INICIO Y SELECIONE EL PERIODO CORRESPONDIENTE A ESTE INFORME"</formula>
    </cfRule>
  </conditionalFormatting>
  <printOptions horizontalCentered="1"/>
  <pageMargins left="0.59055118110236227" right="0.59055118110236227" top="1.3779527559055118" bottom="0.35433070866141736" header="0.39370078740157483" footer="0.39370078740157483"/>
  <pageSetup scale="75" orientation="landscape" r:id="rId1"/>
  <headerFooter>
    <oddHeader>&amp;C&amp;G</oddHeader>
    <oddFooter>&amp;C&amp;G</oddFooter>
  </headerFooter>
  <rowBreaks count="9" manualBreakCount="9">
    <brk id="19" max="16383" man="1"/>
    <brk id="37" max="16383" man="1"/>
    <brk id="55" max="16383" man="1"/>
    <brk id="75" max="16383" man="1"/>
    <brk id="96" max="16383" man="1"/>
    <brk id="116" max="16383" man="1"/>
    <brk id="135" max="16383" man="1"/>
    <brk id="156" max="16383" man="1"/>
    <brk id="176"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view="pageBreakPreview" zoomScale="85" zoomScaleSheetLayoutView="85" workbookViewId="0">
      <selection activeCell="D32" sqref="D32"/>
    </sheetView>
  </sheetViews>
  <sheetFormatPr baseColWidth="10" defaultRowHeight="13.5"/>
  <cols>
    <col min="1" max="1" width="11.7109375" style="43" customWidth="1"/>
    <col min="2" max="5" width="14.7109375" style="43" customWidth="1"/>
    <col min="6" max="6" width="11" style="43" customWidth="1"/>
    <col min="7" max="7" width="13.85546875" style="43" customWidth="1"/>
    <col min="8" max="8" width="6.5703125" style="43" customWidth="1"/>
    <col min="9" max="9" width="59.7109375" style="43" customWidth="1"/>
    <col min="10" max="16384" width="11.42578125" style="43"/>
  </cols>
  <sheetData>
    <row r="1" spans="1:10" ht="35.1" customHeight="1">
      <c r="A1" s="488" t="s">
        <v>75</v>
      </c>
      <c r="B1" s="489"/>
      <c r="C1" s="489"/>
      <c r="D1" s="489"/>
      <c r="E1" s="489"/>
      <c r="F1" s="489"/>
      <c r="G1" s="489"/>
      <c r="H1" s="489"/>
      <c r="I1" s="490"/>
    </row>
    <row r="2" spans="1:10" ht="6.75" customHeight="1"/>
    <row r="3" spans="1:10" ht="17.25" customHeight="1">
      <c r="A3" s="491" t="s">
        <v>146</v>
      </c>
      <c r="B3" s="492"/>
      <c r="C3" s="492"/>
      <c r="D3" s="492"/>
      <c r="E3" s="492"/>
      <c r="F3" s="492"/>
      <c r="G3" s="492"/>
      <c r="H3" s="492"/>
      <c r="I3" s="492"/>
    </row>
    <row r="4" spans="1:10" ht="17.25" customHeight="1">
      <c r="A4" s="491" t="s">
        <v>101</v>
      </c>
      <c r="B4" s="492"/>
      <c r="C4" s="492"/>
      <c r="D4" s="492"/>
      <c r="E4" s="492"/>
      <c r="F4" s="492"/>
      <c r="G4" s="492"/>
      <c r="H4" s="492"/>
      <c r="I4" s="492"/>
    </row>
    <row r="5" spans="1:10" ht="6.75" customHeight="1">
      <c r="A5" s="92"/>
      <c r="B5" s="91"/>
      <c r="C5" s="91"/>
      <c r="D5" s="91"/>
      <c r="E5" s="91"/>
      <c r="F5" s="93"/>
      <c r="G5" s="93"/>
      <c r="H5" s="93"/>
      <c r="I5" s="94"/>
    </row>
    <row r="6" spans="1:10" ht="25.5" customHeight="1">
      <c r="A6" s="493" t="s">
        <v>67</v>
      </c>
      <c r="B6" s="495" t="s">
        <v>7</v>
      </c>
      <c r="C6" s="496"/>
      <c r="D6" s="496"/>
      <c r="E6" s="497"/>
      <c r="F6" s="44" t="s">
        <v>68</v>
      </c>
      <c r="G6" s="44"/>
      <c r="H6" s="498" t="s">
        <v>83</v>
      </c>
      <c r="I6" s="499"/>
      <c r="J6" s="45"/>
    </row>
    <row r="7" spans="1:10" ht="25.15" customHeight="1">
      <c r="A7" s="494"/>
      <c r="B7" s="46" t="s">
        <v>87</v>
      </c>
      <c r="C7" s="46" t="s">
        <v>69</v>
      </c>
      <c r="D7" s="46" t="s">
        <v>55</v>
      </c>
      <c r="E7" s="46" t="s">
        <v>66</v>
      </c>
      <c r="F7" s="47" t="s">
        <v>70</v>
      </c>
      <c r="G7" s="47" t="s">
        <v>71</v>
      </c>
      <c r="H7" s="500" t="s">
        <v>78</v>
      </c>
      <c r="I7" s="501"/>
      <c r="J7" s="48"/>
    </row>
    <row r="8" spans="1:10" s="51" customFormat="1" ht="12.75" customHeight="1">
      <c r="A8" s="49" t="s">
        <v>0</v>
      </c>
      <c r="B8" s="50" t="s">
        <v>1</v>
      </c>
      <c r="C8" s="50" t="s">
        <v>2</v>
      </c>
      <c r="D8" s="50" t="s">
        <v>6</v>
      </c>
      <c r="E8" s="50" t="s">
        <v>3</v>
      </c>
      <c r="F8" s="50" t="s">
        <v>4</v>
      </c>
      <c r="G8" s="50" t="s">
        <v>5</v>
      </c>
      <c r="H8" s="472" t="s">
        <v>352</v>
      </c>
      <c r="I8" s="473"/>
    </row>
    <row r="9" spans="1:10" s="51" customFormat="1" ht="45" customHeight="1">
      <c r="A9" s="63" t="s">
        <v>72</v>
      </c>
      <c r="B9" s="203">
        <f>SUM(B11:B16)</f>
        <v>8670512</v>
      </c>
      <c r="C9" s="203">
        <f t="shared" ref="C9:E9" si="0">SUM(C11:C16)</f>
        <v>8670512</v>
      </c>
      <c r="D9" s="203">
        <f t="shared" si="0"/>
        <v>8625990.9900000002</v>
      </c>
      <c r="E9" s="203">
        <f t="shared" si="0"/>
        <v>8625990.9900000002</v>
      </c>
      <c r="F9" s="70">
        <f>C9-B9</f>
        <v>0</v>
      </c>
      <c r="G9" s="203">
        <f>D9-C9</f>
        <v>-44521.009999999776</v>
      </c>
      <c r="H9" s="474"/>
      <c r="I9" s="475"/>
    </row>
    <row r="10" spans="1:10" s="51" customFormat="1" ht="28.9" customHeight="1">
      <c r="A10" s="52">
        <v>1000</v>
      </c>
      <c r="B10" s="53">
        <v>0</v>
      </c>
      <c r="C10" s="53">
        <v>0</v>
      </c>
      <c r="D10" s="53">
        <v>0</v>
      </c>
      <c r="E10" s="53">
        <v>0</v>
      </c>
      <c r="F10" s="502">
        <f t="shared" ref="F10:F16" si="1">C10-B10</f>
        <v>0</v>
      </c>
      <c r="G10" s="502">
        <f>D10-C10</f>
        <v>0</v>
      </c>
      <c r="H10" s="472" t="s">
        <v>353</v>
      </c>
      <c r="I10" s="473"/>
    </row>
    <row r="11" spans="1:10" s="51" customFormat="1" ht="28.9" customHeight="1">
      <c r="A11" s="55"/>
      <c r="B11" s="56"/>
      <c r="C11" s="56"/>
      <c r="D11" s="56"/>
      <c r="E11" s="56"/>
      <c r="F11" s="503"/>
      <c r="G11" s="503"/>
      <c r="H11" s="474"/>
      <c r="I11" s="475"/>
    </row>
    <row r="12" spans="1:10" s="51" customFormat="1" ht="15" customHeight="1">
      <c r="A12" s="58">
        <v>2000</v>
      </c>
      <c r="B12" s="53">
        <v>0</v>
      </c>
      <c r="C12" s="53">
        <v>0</v>
      </c>
      <c r="D12" s="53">
        <v>0</v>
      </c>
      <c r="E12" s="53">
        <v>0</v>
      </c>
      <c r="F12" s="502">
        <f t="shared" si="1"/>
        <v>0</v>
      </c>
      <c r="G12" s="502">
        <f t="shared" ref="G12" si="2">D12-C12</f>
        <v>0</v>
      </c>
      <c r="H12" s="472" t="s">
        <v>353</v>
      </c>
      <c r="I12" s="473"/>
    </row>
    <row r="13" spans="1:10" s="51" customFormat="1" ht="15" customHeight="1">
      <c r="A13" s="55"/>
      <c r="B13" s="56"/>
      <c r="C13" s="56"/>
      <c r="D13" s="56"/>
      <c r="E13" s="56"/>
      <c r="F13" s="503"/>
      <c r="G13" s="503"/>
      <c r="H13" s="474"/>
      <c r="I13" s="475"/>
    </row>
    <row r="14" spans="1:10" s="51" customFormat="1" ht="24.75" customHeight="1">
      <c r="A14" s="58">
        <v>3000</v>
      </c>
      <c r="B14" s="204">
        <v>150000</v>
      </c>
      <c r="C14" s="204">
        <v>150000</v>
      </c>
      <c r="D14" s="204">
        <v>149999.99</v>
      </c>
      <c r="E14" s="204">
        <v>149999.99</v>
      </c>
      <c r="F14" s="502">
        <f t="shared" si="1"/>
        <v>0</v>
      </c>
      <c r="G14" s="502">
        <f t="shared" ref="G14" si="3">D14-C14</f>
        <v>-1.0000000009313226E-2</v>
      </c>
      <c r="H14" s="472" t="s">
        <v>354</v>
      </c>
      <c r="I14" s="485"/>
    </row>
    <row r="15" spans="1:10" s="51" customFormat="1" ht="25.5" customHeight="1">
      <c r="A15" s="55"/>
      <c r="B15" s="56"/>
      <c r="C15" s="56"/>
      <c r="D15" s="56"/>
      <c r="E15" s="56"/>
      <c r="F15" s="503"/>
      <c r="G15" s="503"/>
      <c r="H15" s="486"/>
      <c r="I15" s="487"/>
    </row>
    <row r="16" spans="1:10" s="51" customFormat="1" ht="15" customHeight="1">
      <c r="A16" s="58">
        <v>4000</v>
      </c>
      <c r="B16" s="204">
        <v>8520512</v>
      </c>
      <c r="C16" s="204">
        <v>8520512</v>
      </c>
      <c r="D16" s="204">
        <v>8475991</v>
      </c>
      <c r="E16" s="204">
        <v>8475991</v>
      </c>
      <c r="F16" s="502">
        <f t="shared" si="1"/>
        <v>0</v>
      </c>
      <c r="G16" s="502">
        <f t="shared" ref="G16" si="4">D16-C16</f>
        <v>-44521</v>
      </c>
      <c r="H16" s="472" t="s">
        <v>355</v>
      </c>
      <c r="I16" s="485"/>
    </row>
    <row r="17" spans="1:9" s="51" customFormat="1" ht="50.25" customHeight="1">
      <c r="A17" s="55"/>
      <c r="B17" s="56"/>
      <c r="C17" s="56"/>
      <c r="D17" s="56"/>
      <c r="E17" s="56"/>
      <c r="F17" s="503"/>
      <c r="G17" s="503"/>
      <c r="H17" s="486"/>
      <c r="I17" s="487"/>
    </row>
    <row r="18" spans="1:9" s="51" customFormat="1" ht="45" customHeight="1">
      <c r="A18" s="59" t="s">
        <v>73</v>
      </c>
      <c r="B18" s="60"/>
      <c r="C18" s="60"/>
      <c r="D18" s="60"/>
      <c r="E18" s="60"/>
      <c r="F18" s="61"/>
      <c r="G18" s="60"/>
      <c r="H18" s="483" t="s">
        <v>353</v>
      </c>
      <c r="I18" s="484"/>
    </row>
    <row r="19" spans="1:9" s="51" customFormat="1" ht="11.25">
      <c r="A19" s="62">
        <v>1000</v>
      </c>
      <c r="B19" s="53">
        <v>0</v>
      </c>
      <c r="C19" s="53">
        <v>0</v>
      </c>
      <c r="D19" s="53">
        <v>0</v>
      </c>
      <c r="E19" s="53">
        <v>0</v>
      </c>
      <c r="F19" s="54"/>
      <c r="G19" s="53"/>
      <c r="H19" s="472" t="s">
        <v>353</v>
      </c>
      <c r="I19" s="473"/>
    </row>
    <row r="20" spans="1:9" s="51" customFormat="1" ht="11.25">
      <c r="A20" s="63"/>
      <c r="B20" s="56"/>
      <c r="C20" s="56"/>
      <c r="D20" s="56"/>
      <c r="E20" s="56"/>
      <c r="F20" s="57"/>
      <c r="G20" s="56"/>
      <c r="H20" s="474"/>
      <c r="I20" s="475"/>
    </row>
    <row r="21" spans="1:9" s="51" customFormat="1" ht="11.25">
      <c r="A21" s="62">
        <v>2000</v>
      </c>
      <c r="B21" s="53">
        <v>0</v>
      </c>
      <c r="C21" s="53">
        <v>0</v>
      </c>
      <c r="D21" s="53">
        <v>0</v>
      </c>
      <c r="E21" s="53">
        <v>0</v>
      </c>
      <c r="F21" s="54"/>
      <c r="G21" s="53"/>
      <c r="H21" s="472" t="s">
        <v>353</v>
      </c>
      <c r="I21" s="473"/>
    </row>
    <row r="22" spans="1:9" s="51" customFormat="1" ht="11.25">
      <c r="A22" s="63"/>
      <c r="B22" s="56"/>
      <c r="C22" s="56"/>
      <c r="D22" s="56"/>
      <c r="E22" s="56"/>
      <c r="F22" s="57"/>
      <c r="G22" s="56"/>
      <c r="H22" s="474"/>
      <c r="I22" s="475"/>
    </row>
    <row r="23" spans="1:9" s="51" customFormat="1" ht="11.25" customHeight="1">
      <c r="A23" s="62">
        <v>3000</v>
      </c>
      <c r="B23" s="53">
        <v>0</v>
      </c>
      <c r="C23" s="53">
        <v>0</v>
      </c>
      <c r="D23" s="53">
        <v>0</v>
      </c>
      <c r="E23" s="53">
        <v>0</v>
      </c>
      <c r="F23" s="54"/>
      <c r="G23" s="53"/>
      <c r="H23" s="472" t="s">
        <v>353</v>
      </c>
      <c r="I23" s="478"/>
    </row>
    <row r="24" spans="1:9" s="51" customFormat="1" ht="11.25">
      <c r="A24" s="62"/>
      <c r="B24" s="53"/>
      <c r="C24" s="53"/>
      <c r="D24" s="53"/>
      <c r="E24" s="53"/>
      <c r="F24" s="54"/>
      <c r="G24" s="53"/>
      <c r="H24" s="479"/>
      <c r="I24" s="480"/>
    </row>
    <row r="25" spans="1:9" s="51" customFormat="1" ht="11.25">
      <c r="A25" s="63"/>
      <c r="B25" s="56"/>
      <c r="C25" s="56"/>
      <c r="D25" s="56"/>
      <c r="E25" s="56"/>
      <c r="F25" s="57"/>
      <c r="G25" s="56"/>
      <c r="H25" s="481"/>
      <c r="I25" s="482"/>
    </row>
    <row r="26" spans="1:9" s="51" customFormat="1" ht="15" customHeight="1">
      <c r="A26" s="52">
        <v>5000</v>
      </c>
      <c r="B26" s="53">
        <v>0</v>
      </c>
      <c r="C26" s="53">
        <v>0</v>
      </c>
      <c r="D26" s="53">
        <v>0</v>
      </c>
      <c r="E26" s="53">
        <v>0</v>
      </c>
      <c r="F26" s="54"/>
      <c r="G26" s="53"/>
      <c r="H26" s="472" t="s">
        <v>353</v>
      </c>
      <c r="I26" s="473"/>
    </row>
    <row r="27" spans="1:9" s="51" customFormat="1" ht="15" customHeight="1">
      <c r="A27" s="55"/>
      <c r="B27" s="56"/>
      <c r="C27" s="56"/>
      <c r="D27" s="56"/>
      <c r="E27" s="56"/>
      <c r="F27" s="57"/>
      <c r="G27" s="56"/>
      <c r="H27" s="474"/>
      <c r="I27" s="475"/>
    </row>
    <row r="28" spans="1:9" s="51" customFormat="1" ht="15" customHeight="1">
      <c r="A28" s="58">
        <v>6000</v>
      </c>
      <c r="B28" s="53">
        <v>0</v>
      </c>
      <c r="C28" s="53">
        <v>0</v>
      </c>
      <c r="D28" s="53">
        <v>0</v>
      </c>
      <c r="E28" s="53">
        <v>0</v>
      </c>
      <c r="F28" s="54"/>
      <c r="G28" s="53"/>
      <c r="H28" s="472" t="s">
        <v>353</v>
      </c>
      <c r="I28" s="473"/>
    </row>
    <row r="29" spans="1:9" s="51" customFormat="1" ht="15" customHeight="1">
      <c r="A29" s="55"/>
      <c r="B29" s="56"/>
      <c r="C29" s="56"/>
      <c r="D29" s="56"/>
      <c r="E29" s="56"/>
      <c r="F29" s="57"/>
      <c r="G29" s="56"/>
      <c r="H29" s="474"/>
      <c r="I29" s="475"/>
    </row>
    <row r="30" spans="1:9" s="51" customFormat="1" ht="15" customHeight="1">
      <c r="A30" s="58">
        <v>7000</v>
      </c>
      <c r="B30" s="53"/>
      <c r="C30" s="53"/>
      <c r="D30" s="53"/>
      <c r="E30" s="53"/>
      <c r="F30" s="54"/>
      <c r="G30" s="53"/>
      <c r="H30" s="472" t="s">
        <v>353</v>
      </c>
      <c r="I30" s="473"/>
    </row>
    <row r="31" spans="1:9" s="51" customFormat="1" ht="15" customHeight="1">
      <c r="A31" s="55"/>
      <c r="B31" s="56"/>
      <c r="C31" s="56"/>
      <c r="D31" s="56"/>
      <c r="E31" s="56"/>
      <c r="F31" s="57"/>
      <c r="G31" s="56"/>
      <c r="H31" s="474"/>
      <c r="I31" s="475"/>
    </row>
    <row r="32" spans="1:9" s="51" customFormat="1" ht="69" customHeight="1">
      <c r="A32" s="64" t="s">
        <v>74</v>
      </c>
      <c r="B32" s="206">
        <f>B9</f>
        <v>8670512</v>
      </c>
      <c r="C32" s="206">
        <f t="shared" ref="C32:E32" si="5">C9</f>
        <v>8670512</v>
      </c>
      <c r="D32" s="206">
        <f t="shared" si="5"/>
        <v>8625990.9900000002</v>
      </c>
      <c r="E32" s="206">
        <f t="shared" si="5"/>
        <v>8625990.9900000002</v>
      </c>
      <c r="F32" s="255">
        <f>C32-B32</f>
        <v>0</v>
      </c>
      <c r="G32" s="256">
        <f>D32-C32</f>
        <v>-44521.009999999776</v>
      </c>
      <c r="H32" s="476" t="s">
        <v>355</v>
      </c>
      <c r="I32" s="477"/>
    </row>
    <row r="33" spans="1:9">
      <c r="A33" s="65"/>
    </row>
    <row r="34" spans="1:9">
      <c r="A34" s="66"/>
      <c r="G34" s="67"/>
      <c r="H34" s="67"/>
      <c r="I34" s="67"/>
    </row>
    <row r="35" spans="1:9">
      <c r="A35" s="68"/>
      <c r="G35" s="69"/>
      <c r="H35" s="69"/>
      <c r="I35" s="69"/>
    </row>
  </sheetData>
  <mergeCells count="28">
    <mergeCell ref="F10:F11"/>
    <mergeCell ref="F12:F13"/>
    <mergeCell ref="F14:F15"/>
    <mergeCell ref="F16:F17"/>
    <mergeCell ref="G10:G11"/>
    <mergeCell ref="G12:G13"/>
    <mergeCell ref="G14:G15"/>
    <mergeCell ref="G16:G17"/>
    <mergeCell ref="A1:I1"/>
    <mergeCell ref="A3:I3"/>
    <mergeCell ref="A4:I4"/>
    <mergeCell ref="A6:A7"/>
    <mergeCell ref="B6:E6"/>
    <mergeCell ref="H6:I6"/>
    <mergeCell ref="H7:I7"/>
    <mergeCell ref="H8:I9"/>
    <mergeCell ref="H10:I11"/>
    <mergeCell ref="H12:I13"/>
    <mergeCell ref="H18:I18"/>
    <mergeCell ref="H19:I20"/>
    <mergeCell ref="H14:I15"/>
    <mergeCell ref="H16:I17"/>
    <mergeCell ref="H30:I31"/>
    <mergeCell ref="H32:I32"/>
    <mergeCell ref="H21:I22"/>
    <mergeCell ref="H23:I25"/>
    <mergeCell ref="H26:I27"/>
    <mergeCell ref="H28:I29"/>
  </mergeCells>
  <conditionalFormatting sqref="A4">
    <cfRule type="cellIs" dxfId="8" priority="2" stopIfTrue="1" operator="equal">
      <formula>"VAYA A LA HOJA INICIO Y SELECIONE EL PERIODO CORRESPONDIENTE A ESTE INFORME"</formula>
    </cfRule>
  </conditionalFormatting>
  <printOptions horizontalCentered="1"/>
  <pageMargins left="0.59055118110236227" right="0.59055118110236227" top="1.3779527559055118" bottom="0.35433070866141736" header="0.39370078740157483" footer="0.39370078740157483"/>
  <pageSetup scale="79" orientation="landscape" r:id="rId1"/>
  <headerFooter>
    <oddHeader>&amp;C&amp;G</oddHeader>
    <oddFooter>&amp;C&amp;G</oddFooter>
  </headerFooter>
  <ignoredErrors>
    <ignoredError sqref="A8:G8" numberStoredAsText="1"/>
  </ignoredError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O37"/>
  <sheetViews>
    <sheetView showGridLines="0" view="pageBreakPreview" zoomScale="85" zoomScaleSheetLayoutView="85" workbookViewId="0">
      <selection activeCell="G10" sqref="G10:O10"/>
    </sheetView>
  </sheetViews>
  <sheetFormatPr baseColWidth="10" defaultRowHeight="13.5"/>
  <cols>
    <col min="1" max="1" width="3.140625" style="10" customWidth="1"/>
    <col min="2" max="2" width="4" style="10" customWidth="1"/>
    <col min="3" max="3" width="6" style="10" customWidth="1"/>
    <col min="4" max="4" width="6.42578125" style="10" customWidth="1"/>
    <col min="5" max="5" width="26.28515625" style="10" customWidth="1"/>
    <col min="6" max="6" width="8" style="10" customWidth="1"/>
    <col min="7" max="7" width="12.5703125" style="10" customWidth="1"/>
    <col min="8" max="8" width="10.85546875" style="10" customWidth="1"/>
    <col min="9" max="9" width="9.42578125" style="10" customWidth="1"/>
    <col min="10" max="10" width="21.42578125" style="10" customWidth="1"/>
    <col min="11" max="11" width="20.140625" style="10" customWidth="1"/>
    <col min="12" max="12" width="23.7109375" style="10" customWidth="1"/>
    <col min="13" max="13" width="17.42578125" style="10" customWidth="1"/>
    <col min="14" max="15" width="9.140625" style="10" customWidth="1"/>
    <col min="16" max="16384" width="11.42578125" style="10"/>
  </cols>
  <sheetData>
    <row r="1" spans="1:15" ht="33.75" customHeight="1">
      <c r="A1" s="506" t="s">
        <v>76</v>
      </c>
      <c r="B1" s="507"/>
      <c r="C1" s="507"/>
      <c r="D1" s="507"/>
      <c r="E1" s="507"/>
      <c r="F1" s="507"/>
      <c r="G1" s="507"/>
      <c r="H1" s="507"/>
      <c r="I1" s="507"/>
      <c r="J1" s="507"/>
      <c r="K1" s="507"/>
      <c r="L1" s="507"/>
      <c r="M1" s="507"/>
      <c r="N1" s="507"/>
      <c r="O1" s="508"/>
    </row>
    <row r="2" spans="1:15" ht="6" customHeight="1">
      <c r="A2" s="38"/>
      <c r="B2" s="39"/>
      <c r="C2" s="39"/>
      <c r="D2" s="39"/>
      <c r="E2" s="39"/>
      <c r="F2" s="39"/>
      <c r="G2" s="39"/>
      <c r="H2" s="39"/>
      <c r="I2" s="39"/>
      <c r="J2" s="39"/>
      <c r="K2" s="39"/>
      <c r="L2" s="39"/>
      <c r="M2" s="39"/>
      <c r="N2" s="39"/>
      <c r="O2" s="40"/>
    </row>
    <row r="3" spans="1:15" ht="20.100000000000001" customHeight="1">
      <c r="A3" s="111" t="s">
        <v>146</v>
      </c>
      <c r="B3" s="112"/>
      <c r="C3" s="112"/>
      <c r="D3" s="112"/>
      <c r="E3" s="112"/>
      <c r="F3" s="112"/>
      <c r="G3" s="112"/>
      <c r="H3" s="112"/>
      <c r="I3" s="112"/>
      <c r="J3" s="11"/>
      <c r="K3" s="11"/>
      <c r="L3" s="11"/>
      <c r="M3" s="11"/>
      <c r="N3" s="11"/>
      <c r="O3" s="12"/>
    </row>
    <row r="4" spans="1:15" ht="20.100000000000001" customHeight="1">
      <c r="A4" s="2" t="s">
        <v>101</v>
      </c>
      <c r="B4" s="2"/>
      <c r="C4" s="13"/>
      <c r="D4" s="13"/>
      <c r="E4" s="13"/>
      <c r="F4" s="13"/>
      <c r="G4" s="13"/>
      <c r="H4" s="13"/>
      <c r="I4" s="13"/>
      <c r="J4" s="13"/>
      <c r="K4" s="13"/>
      <c r="L4" s="13"/>
      <c r="M4" s="13"/>
      <c r="N4" s="13"/>
      <c r="O4" s="14"/>
    </row>
    <row r="5" spans="1:15" ht="6" customHeight="1">
      <c r="A5" s="95"/>
      <c r="B5" s="11"/>
      <c r="C5" s="11"/>
      <c r="D5" s="11"/>
      <c r="E5" s="11"/>
      <c r="F5" s="11"/>
      <c r="G5" s="11"/>
      <c r="H5" s="11"/>
      <c r="I5" s="11"/>
      <c r="J5" s="11"/>
      <c r="K5" s="11"/>
      <c r="L5" s="11"/>
      <c r="M5" s="11"/>
      <c r="N5" s="11"/>
      <c r="O5" s="14"/>
    </row>
    <row r="6" spans="1:15" ht="15" customHeight="1">
      <c r="A6" s="511" t="s">
        <v>14</v>
      </c>
      <c r="B6" s="511" t="s">
        <v>15</v>
      </c>
      <c r="C6" s="511" t="s">
        <v>8</v>
      </c>
      <c r="D6" s="511" t="s">
        <v>59</v>
      </c>
      <c r="E6" s="511" t="s">
        <v>9</v>
      </c>
      <c r="F6" s="511" t="s">
        <v>13</v>
      </c>
      <c r="G6" s="15" t="s">
        <v>11</v>
      </c>
      <c r="H6" s="15"/>
      <c r="I6" s="15"/>
      <c r="J6" s="15"/>
      <c r="K6" s="15"/>
      <c r="L6" s="15"/>
      <c r="M6" s="15"/>
      <c r="N6" s="15"/>
      <c r="O6" s="16"/>
    </row>
    <row r="7" spans="1:15" ht="26.45" customHeight="1">
      <c r="A7" s="512"/>
      <c r="B7" s="512"/>
      <c r="C7" s="512"/>
      <c r="D7" s="515"/>
      <c r="E7" s="512"/>
      <c r="F7" s="512"/>
      <c r="G7" s="17" t="s">
        <v>10</v>
      </c>
      <c r="H7" s="18"/>
      <c r="I7" s="509" t="s">
        <v>84</v>
      </c>
      <c r="J7" s="17" t="s">
        <v>12</v>
      </c>
      <c r="K7" s="19"/>
      <c r="L7" s="19"/>
      <c r="M7" s="19"/>
      <c r="N7" s="509" t="s">
        <v>81</v>
      </c>
      <c r="O7" s="509" t="s">
        <v>79</v>
      </c>
    </row>
    <row r="8" spans="1:15" ht="39" customHeight="1">
      <c r="A8" s="513"/>
      <c r="B8" s="513"/>
      <c r="C8" s="513"/>
      <c r="D8" s="516"/>
      <c r="E8" s="513"/>
      <c r="F8" s="513"/>
      <c r="G8" s="20" t="s">
        <v>88</v>
      </c>
      <c r="H8" s="20" t="s">
        <v>54</v>
      </c>
      <c r="I8" s="510"/>
      <c r="J8" s="20" t="s">
        <v>89</v>
      </c>
      <c r="K8" s="20" t="s">
        <v>63</v>
      </c>
      <c r="L8" s="20" t="s">
        <v>64</v>
      </c>
      <c r="M8" s="20" t="s">
        <v>65</v>
      </c>
      <c r="N8" s="510"/>
      <c r="O8" s="514"/>
    </row>
    <row r="9" spans="1:15" s="73" customFormat="1">
      <c r="A9" s="72"/>
      <c r="B9" s="72"/>
      <c r="C9" s="72"/>
      <c r="D9" s="72"/>
      <c r="E9" s="74"/>
      <c r="F9" s="71"/>
      <c r="G9" s="75"/>
      <c r="H9" s="75"/>
      <c r="I9" s="154"/>
      <c r="J9" s="77"/>
      <c r="K9" s="77"/>
      <c r="L9" s="77"/>
      <c r="M9" s="77"/>
      <c r="N9" s="155"/>
      <c r="O9" s="154"/>
    </row>
    <row r="10" spans="1:15" s="73" customFormat="1" ht="13.5" customHeight="1">
      <c r="A10" s="156">
        <v>13</v>
      </c>
      <c r="B10" s="156"/>
      <c r="C10" s="156"/>
      <c r="D10" s="78"/>
      <c r="E10" s="157"/>
      <c r="F10" s="71"/>
      <c r="G10" s="75"/>
      <c r="H10" s="75"/>
      <c r="I10" s="154"/>
      <c r="J10" s="261"/>
      <c r="K10" s="261"/>
      <c r="L10" s="261"/>
      <c r="M10" s="261"/>
      <c r="N10" s="263"/>
      <c r="O10" s="263"/>
    </row>
    <row r="11" spans="1:15" s="73" customFormat="1">
      <c r="A11" s="158"/>
      <c r="B11" s="156">
        <v>2</v>
      </c>
      <c r="C11" s="156"/>
      <c r="D11" s="78"/>
      <c r="E11" s="157"/>
      <c r="F11" s="71"/>
      <c r="G11" s="75"/>
      <c r="H11" s="75"/>
      <c r="I11" s="154"/>
      <c r="J11" s="261">
        <f>+J13</f>
        <v>150000</v>
      </c>
      <c r="K11" s="261">
        <f t="shared" ref="K11:M11" si="0">+K13</f>
        <v>150000</v>
      </c>
      <c r="L11" s="261">
        <f t="shared" si="0"/>
        <v>149999.99</v>
      </c>
      <c r="M11" s="261">
        <f t="shared" si="0"/>
        <v>149999.99</v>
      </c>
      <c r="N11" s="155"/>
      <c r="O11" s="154"/>
    </row>
    <row r="12" spans="1:15" s="73" customFormat="1" ht="13.5" customHeight="1">
      <c r="A12" s="159"/>
      <c r="B12" s="159"/>
      <c r="C12" s="156">
        <v>301</v>
      </c>
      <c r="D12" s="81"/>
      <c r="E12" s="504" t="s">
        <v>158</v>
      </c>
      <c r="G12" s="72"/>
      <c r="H12" s="72"/>
      <c r="I12" s="161"/>
      <c r="J12" s="261"/>
      <c r="K12" s="261"/>
      <c r="L12" s="261"/>
      <c r="M12" s="261"/>
      <c r="N12" s="154"/>
      <c r="O12" s="154"/>
    </row>
    <row r="13" spans="1:15" s="73" customFormat="1">
      <c r="A13" s="159"/>
      <c r="B13" s="159"/>
      <c r="C13" s="159"/>
      <c r="D13" s="259" t="s">
        <v>160</v>
      </c>
      <c r="E13" s="504"/>
      <c r="F13" s="160" t="s">
        <v>159</v>
      </c>
      <c r="G13" s="222">
        <v>10</v>
      </c>
      <c r="H13" s="222">
        <v>10</v>
      </c>
      <c r="I13" s="161">
        <f>H13/G13</f>
        <v>1</v>
      </c>
      <c r="J13" s="262">
        <v>150000</v>
      </c>
      <c r="K13" s="262">
        <v>150000</v>
      </c>
      <c r="L13" s="262">
        <v>149999.99</v>
      </c>
      <c r="M13" s="262">
        <v>149999.99</v>
      </c>
      <c r="N13" s="161">
        <f>K13/J13</f>
        <v>1</v>
      </c>
      <c r="O13" s="161">
        <f>I13/N13</f>
        <v>1</v>
      </c>
    </row>
    <row r="14" spans="1:15" s="73" customFormat="1">
      <c r="A14" s="159"/>
      <c r="B14" s="156"/>
      <c r="C14" s="156"/>
      <c r="D14" s="78"/>
      <c r="E14" s="504"/>
      <c r="F14" s="79"/>
      <c r="G14" s="162"/>
      <c r="H14" s="162"/>
      <c r="I14" s="161"/>
      <c r="J14" s="261"/>
      <c r="K14" s="261"/>
      <c r="L14" s="261"/>
      <c r="M14" s="261"/>
      <c r="N14" s="161"/>
      <c r="O14" s="161"/>
    </row>
    <row r="15" spans="1:15" s="73" customFormat="1">
      <c r="A15" s="159"/>
      <c r="B15" s="158"/>
      <c r="C15" s="158"/>
      <c r="D15" s="72"/>
      <c r="E15" s="74"/>
      <c r="F15" s="71"/>
      <c r="G15" s="162"/>
      <c r="H15" s="162"/>
      <c r="I15" s="161"/>
      <c r="J15" s="261"/>
      <c r="K15" s="261"/>
      <c r="L15" s="261"/>
      <c r="M15" s="261"/>
      <c r="N15" s="161"/>
      <c r="O15" s="161"/>
    </row>
    <row r="16" spans="1:15" s="73" customFormat="1">
      <c r="A16" s="159">
        <v>13</v>
      </c>
      <c r="B16" s="159"/>
      <c r="C16" s="159"/>
      <c r="D16" s="79"/>
      <c r="E16" s="157"/>
      <c r="F16" s="72"/>
      <c r="G16" s="72"/>
      <c r="H16" s="72"/>
      <c r="I16" s="161"/>
      <c r="J16" s="261">
        <v>8670512</v>
      </c>
      <c r="K16" s="261">
        <v>8670512</v>
      </c>
      <c r="L16" s="261">
        <v>8625990.9900000002</v>
      </c>
      <c r="M16" s="261">
        <v>8625990.9900000002</v>
      </c>
      <c r="N16" s="161"/>
      <c r="O16" s="161"/>
    </row>
    <row r="17" spans="1:15" s="73" customFormat="1">
      <c r="A17" s="159"/>
      <c r="B17" s="159">
        <v>13</v>
      </c>
      <c r="C17" s="159"/>
      <c r="D17" s="79"/>
      <c r="E17" s="157"/>
      <c r="F17" s="79"/>
      <c r="G17" s="162"/>
      <c r="H17" s="162"/>
      <c r="I17" s="161"/>
      <c r="J17" s="261">
        <f>+J18+J23</f>
        <v>6920512</v>
      </c>
      <c r="K17" s="261">
        <f t="shared" ref="K17:M17" si="1">+K18+K23</f>
        <v>6920512</v>
      </c>
      <c r="L17" s="261">
        <f t="shared" si="1"/>
        <v>6875991</v>
      </c>
      <c r="M17" s="261">
        <f t="shared" si="1"/>
        <v>6875991</v>
      </c>
      <c r="N17" s="161"/>
      <c r="O17" s="161"/>
    </row>
    <row r="18" spans="1:15" s="73" customFormat="1">
      <c r="A18" s="159"/>
      <c r="B18" s="159"/>
      <c r="C18" s="163">
        <v>552</v>
      </c>
      <c r="D18" s="79"/>
      <c r="E18" s="505" t="s">
        <v>161</v>
      </c>
      <c r="F18" s="160" t="s">
        <v>92</v>
      </c>
      <c r="G18" s="222">
        <v>81</v>
      </c>
      <c r="H18" s="222">
        <v>81</v>
      </c>
      <c r="I18" s="161">
        <f t="shared" ref="I18:I29" si="2">H18/G18</f>
        <v>1</v>
      </c>
      <c r="J18" s="260">
        <v>3590794</v>
      </c>
      <c r="K18" s="260">
        <v>3590794</v>
      </c>
      <c r="L18" s="260">
        <v>3576794</v>
      </c>
      <c r="M18" s="260">
        <v>3576794</v>
      </c>
      <c r="N18" s="161">
        <f t="shared" ref="N18:N29" si="3">K18/J18</f>
        <v>1</v>
      </c>
      <c r="O18" s="161">
        <f>I18/N18</f>
        <v>1</v>
      </c>
    </row>
    <row r="19" spans="1:15" s="73" customFormat="1">
      <c r="A19" s="159"/>
      <c r="B19" s="156"/>
      <c r="C19" s="156"/>
      <c r="D19" s="79" t="s">
        <v>160</v>
      </c>
      <c r="E19" s="505"/>
      <c r="F19" s="79"/>
      <c r="G19" s="162"/>
      <c r="H19" s="162"/>
      <c r="I19" s="161"/>
      <c r="J19" s="261"/>
      <c r="K19" s="261"/>
      <c r="L19" s="261"/>
      <c r="M19" s="261"/>
      <c r="N19" s="161"/>
      <c r="O19" s="161"/>
    </row>
    <row r="20" spans="1:15" s="73" customFormat="1">
      <c r="A20" s="159"/>
      <c r="B20" s="158"/>
      <c r="C20" s="158"/>
      <c r="D20" s="72"/>
      <c r="E20" s="74"/>
      <c r="F20" s="71"/>
      <c r="G20" s="162"/>
      <c r="H20" s="162"/>
      <c r="I20" s="161"/>
      <c r="J20" s="261"/>
      <c r="K20" s="261"/>
      <c r="L20" s="261"/>
      <c r="M20" s="261"/>
      <c r="N20" s="161"/>
      <c r="O20" s="161"/>
    </row>
    <row r="21" spans="1:15" s="73" customFormat="1">
      <c r="A21" s="159">
        <v>13</v>
      </c>
      <c r="B21" s="159"/>
      <c r="C21" s="163"/>
      <c r="D21" s="79"/>
      <c r="E21" s="164"/>
      <c r="F21" s="72"/>
      <c r="G21" s="162"/>
      <c r="H21" s="162"/>
      <c r="I21" s="161"/>
      <c r="J21" s="261">
        <v>8670512</v>
      </c>
      <c r="K21" s="261">
        <v>8670512</v>
      </c>
      <c r="L21" s="261">
        <v>8625990.9900000002</v>
      </c>
      <c r="M21" s="261">
        <v>8625990.9900000002</v>
      </c>
      <c r="N21" s="161"/>
      <c r="O21" s="161"/>
    </row>
    <row r="22" spans="1:15" s="73" customFormat="1">
      <c r="A22" s="159"/>
      <c r="B22" s="159">
        <v>13</v>
      </c>
      <c r="C22" s="163"/>
      <c r="D22" s="79"/>
      <c r="E22" s="157"/>
      <c r="F22" s="79"/>
      <c r="G22" s="162"/>
      <c r="H22" s="162"/>
      <c r="I22" s="161"/>
      <c r="J22" s="261">
        <f>+J23+J28</f>
        <v>3329718</v>
      </c>
      <c r="K22" s="261">
        <f t="shared" ref="K22" si="4">+K23+K28</f>
        <v>3329718</v>
      </c>
      <c r="L22" s="261">
        <f t="shared" ref="L22" si="5">+L23+L28</f>
        <v>3299197</v>
      </c>
      <c r="M22" s="261">
        <f t="shared" ref="M22" si="6">+M23+M28</f>
        <v>3299197</v>
      </c>
      <c r="N22" s="161"/>
      <c r="O22" s="161"/>
    </row>
    <row r="23" spans="1:15" s="73" customFormat="1">
      <c r="A23" s="159"/>
      <c r="B23" s="159"/>
      <c r="C23" s="163">
        <v>553</v>
      </c>
      <c r="D23" s="79"/>
      <c r="E23" s="505" t="s">
        <v>162</v>
      </c>
      <c r="F23" s="160" t="s">
        <v>92</v>
      </c>
      <c r="G23" s="160">
        <v>40</v>
      </c>
      <c r="H23" s="257">
        <v>85</v>
      </c>
      <c r="I23" s="161">
        <f t="shared" si="2"/>
        <v>2.125</v>
      </c>
      <c r="J23" s="260">
        <v>3329718</v>
      </c>
      <c r="K23" s="260">
        <v>3329718</v>
      </c>
      <c r="L23" s="260">
        <v>3299197</v>
      </c>
      <c r="M23" s="260">
        <v>3299197</v>
      </c>
      <c r="N23" s="161">
        <f t="shared" si="3"/>
        <v>1</v>
      </c>
      <c r="O23" s="161">
        <f t="shared" ref="O23:O29" si="7">I23/N23</f>
        <v>2.125</v>
      </c>
    </row>
    <row r="24" spans="1:15" s="73" customFormat="1">
      <c r="A24" s="159"/>
      <c r="B24" s="159"/>
      <c r="C24" s="159"/>
      <c r="D24" s="79" t="s">
        <v>160</v>
      </c>
      <c r="E24" s="505"/>
      <c r="F24" s="79"/>
      <c r="G24" s="162"/>
      <c r="H24" s="162"/>
      <c r="I24" s="161"/>
      <c r="J24" s="261"/>
      <c r="K24" s="261"/>
      <c r="L24" s="261"/>
      <c r="M24" s="261"/>
      <c r="N24" s="161"/>
      <c r="O24" s="161"/>
    </row>
    <row r="25" spans="1:15" s="73" customFormat="1">
      <c r="A25" s="159"/>
      <c r="B25" s="159"/>
      <c r="C25" s="159"/>
      <c r="D25" s="79"/>
      <c r="E25" s="82"/>
      <c r="F25" s="79"/>
      <c r="G25" s="162"/>
      <c r="H25" s="162"/>
      <c r="I25" s="161"/>
      <c r="J25" s="261"/>
      <c r="K25" s="261"/>
      <c r="L25" s="261"/>
      <c r="M25" s="261"/>
      <c r="N25" s="161"/>
      <c r="O25" s="161"/>
    </row>
    <row r="26" spans="1:15" s="73" customFormat="1">
      <c r="A26" s="159">
        <v>13</v>
      </c>
      <c r="B26" s="159"/>
      <c r="C26" s="159"/>
      <c r="D26" s="79"/>
      <c r="E26" s="157"/>
      <c r="F26" s="83"/>
      <c r="G26" s="165"/>
      <c r="H26" s="162"/>
      <c r="I26" s="161"/>
      <c r="J26" s="261">
        <v>8670512</v>
      </c>
      <c r="K26" s="261">
        <v>8670512</v>
      </c>
      <c r="L26" s="261">
        <v>8625990.9900000002</v>
      </c>
      <c r="M26" s="261">
        <v>8625990.9900000002</v>
      </c>
      <c r="N26" s="161"/>
      <c r="O26" s="161"/>
    </row>
    <row r="27" spans="1:15" s="73" customFormat="1">
      <c r="A27" s="159"/>
      <c r="B27" s="159">
        <v>5</v>
      </c>
      <c r="C27" s="159"/>
      <c r="D27" s="79"/>
      <c r="E27" s="157"/>
      <c r="F27" s="79"/>
      <c r="G27" s="162"/>
      <c r="H27" s="162"/>
      <c r="I27" s="161"/>
      <c r="J27" s="261">
        <v>8670512</v>
      </c>
      <c r="K27" s="261">
        <v>8670512</v>
      </c>
      <c r="L27" s="261">
        <v>8625990.9900000002</v>
      </c>
      <c r="M27" s="261">
        <v>8625990.9900000002</v>
      </c>
      <c r="N27" s="161"/>
      <c r="O27" s="161"/>
    </row>
    <row r="28" spans="1:15" s="73" customFormat="1">
      <c r="A28" s="159"/>
      <c r="B28" s="159"/>
      <c r="C28" s="159">
        <v>489</v>
      </c>
      <c r="D28" s="79"/>
      <c r="E28" s="505" t="s">
        <v>136</v>
      </c>
      <c r="F28" s="79"/>
      <c r="G28" s="162"/>
      <c r="H28" s="162"/>
      <c r="I28" s="161"/>
      <c r="J28" s="261"/>
      <c r="K28" s="261"/>
      <c r="L28" s="261"/>
      <c r="M28" s="261"/>
      <c r="N28" s="161"/>
      <c r="O28" s="161"/>
    </row>
    <row r="29" spans="1:15" s="73" customFormat="1">
      <c r="A29" s="159"/>
      <c r="B29" s="159"/>
      <c r="C29" s="159"/>
      <c r="D29" s="79" t="s">
        <v>160</v>
      </c>
      <c r="E29" s="505"/>
      <c r="F29" s="160" t="s">
        <v>159</v>
      </c>
      <c r="G29" s="162">
        <v>320</v>
      </c>
      <c r="H29" s="258">
        <v>384</v>
      </c>
      <c r="I29" s="161">
        <f t="shared" si="2"/>
        <v>1.2</v>
      </c>
      <c r="J29" s="260">
        <v>1600000</v>
      </c>
      <c r="K29" s="260">
        <v>1600000</v>
      </c>
      <c r="L29" s="260">
        <v>1600000</v>
      </c>
      <c r="M29" s="260">
        <v>1600000</v>
      </c>
      <c r="N29" s="161">
        <f t="shared" si="3"/>
        <v>1</v>
      </c>
      <c r="O29" s="161">
        <f t="shared" si="7"/>
        <v>1.2</v>
      </c>
    </row>
    <row r="30" spans="1:15" s="73" customFormat="1">
      <c r="A30" s="159"/>
      <c r="B30" s="159"/>
      <c r="C30" s="159"/>
      <c r="D30" s="79"/>
      <c r="E30" s="82"/>
      <c r="F30" s="79"/>
      <c r="G30" s="162"/>
      <c r="H30" s="76"/>
      <c r="I30" s="154"/>
      <c r="J30" s="261"/>
      <c r="K30" s="261"/>
      <c r="L30" s="261"/>
      <c r="M30" s="261"/>
      <c r="N30" s="155"/>
      <c r="O30" s="154"/>
    </row>
    <row r="31" spans="1:15" s="73" customFormat="1">
      <c r="A31" s="159"/>
      <c r="B31" s="159"/>
      <c r="C31" s="159"/>
      <c r="D31" s="79"/>
      <c r="E31" s="82"/>
      <c r="F31" s="79"/>
      <c r="G31" s="162"/>
      <c r="H31" s="76"/>
      <c r="I31" s="154"/>
      <c r="J31" s="77"/>
      <c r="K31" s="77"/>
      <c r="L31" s="77"/>
      <c r="M31" s="77"/>
      <c r="N31" s="155"/>
      <c r="O31" s="154"/>
    </row>
    <row r="32" spans="1:15" s="73" customFormat="1">
      <c r="A32" s="159"/>
      <c r="B32" s="159"/>
      <c r="C32" s="159"/>
      <c r="D32" s="79"/>
      <c r="E32" s="82"/>
      <c r="F32" s="79"/>
      <c r="G32" s="162"/>
      <c r="H32" s="76"/>
      <c r="I32" s="154"/>
      <c r="J32" s="77"/>
      <c r="K32" s="77"/>
      <c r="L32" s="77"/>
      <c r="M32" s="77"/>
      <c r="N32" s="155"/>
      <c r="O32" s="154"/>
    </row>
    <row r="33" spans="1:15" s="73" customFormat="1">
      <c r="A33" s="159"/>
      <c r="B33" s="159"/>
      <c r="C33" s="159"/>
      <c r="D33" s="79"/>
      <c r="E33" s="166" t="s">
        <v>80</v>
      </c>
      <c r="F33" s="79"/>
      <c r="G33" s="162"/>
      <c r="H33" s="76"/>
      <c r="I33" s="154"/>
      <c r="J33" s="167">
        <f>J13+J18+J23+J29</f>
        <v>8670512</v>
      </c>
      <c r="K33" s="167">
        <f t="shared" ref="K33:M33" si="8">K13+K18+K23+K29</f>
        <v>8670512</v>
      </c>
      <c r="L33" s="167">
        <f t="shared" si="8"/>
        <v>8625990.9900000002</v>
      </c>
      <c r="M33" s="167">
        <f t="shared" si="8"/>
        <v>8625990.9900000002</v>
      </c>
      <c r="N33" s="155"/>
      <c r="O33" s="154"/>
    </row>
    <row r="34" spans="1:15" s="73" customFormat="1">
      <c r="A34" s="168"/>
      <c r="B34" s="168"/>
      <c r="C34" s="168"/>
      <c r="D34" s="84"/>
      <c r="E34" s="85"/>
      <c r="F34" s="84"/>
      <c r="G34" s="169"/>
      <c r="H34" s="86"/>
      <c r="I34" s="170"/>
      <c r="J34" s="87"/>
      <c r="K34" s="87"/>
      <c r="L34" s="87"/>
      <c r="M34" s="87"/>
      <c r="N34" s="171"/>
      <c r="O34" s="170"/>
    </row>
    <row r="35" spans="1:15" s="73" customFormat="1">
      <c r="A35" s="84"/>
      <c r="B35" s="84"/>
      <c r="C35" s="84"/>
      <c r="D35" s="84"/>
      <c r="E35" s="85"/>
      <c r="F35" s="84"/>
      <c r="G35" s="86"/>
      <c r="H35" s="86"/>
      <c r="I35" s="86"/>
      <c r="J35" s="87"/>
      <c r="K35" s="87"/>
      <c r="L35" s="87"/>
      <c r="M35" s="87"/>
      <c r="N35" s="84"/>
      <c r="O35" s="88"/>
    </row>
    <row r="36" spans="1:15">
      <c r="A36" s="23"/>
    </row>
    <row r="37" spans="1:15">
      <c r="A37" s="23"/>
    </row>
  </sheetData>
  <mergeCells count="14">
    <mergeCell ref="E12:E14"/>
    <mergeCell ref="E18:E19"/>
    <mergeCell ref="E23:E24"/>
    <mergeCell ref="E28:E29"/>
    <mergeCell ref="A1:O1"/>
    <mergeCell ref="N7:N8"/>
    <mergeCell ref="I7:I8"/>
    <mergeCell ref="A6:A8"/>
    <mergeCell ref="C6:C8"/>
    <mergeCell ref="O7:O8"/>
    <mergeCell ref="F6:F8"/>
    <mergeCell ref="B6:B8"/>
    <mergeCell ref="D6:D8"/>
    <mergeCell ref="E6:E8"/>
  </mergeCells>
  <phoneticPr fontId="0" type="noConversion"/>
  <conditionalFormatting sqref="A4:A5 A4:B4">
    <cfRule type="cellIs" dxfId="7" priority="3" stopIfTrue="1" operator="equal">
      <formula>"VAYA A LA HOJA INICIO Y SELECIONE EL PERIODO CORRESPONDIENTE A ESTE INFORME"</formula>
    </cfRule>
  </conditionalFormatting>
  <printOptions horizontalCentered="1"/>
  <pageMargins left="0.59055118110236227" right="0.59055118110236227" top="1.3779527559055118" bottom="0.35433070866141736" header="0.39370078740157483" footer="0.39370078740157483"/>
  <pageSetup scale="63" orientation="landscape" r:id="rId1"/>
  <headerFooter>
    <oddHeader>&amp;C&amp;G</oddHeader>
    <oddFooter>&amp;C&amp;G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F25"/>
  <sheetViews>
    <sheetView showGridLines="0" view="pageBreakPreview" zoomScale="85" zoomScaleSheetLayoutView="85" workbookViewId="0">
      <selection activeCell="A3" sqref="A3:A4"/>
    </sheetView>
  </sheetViews>
  <sheetFormatPr baseColWidth="10" defaultRowHeight="13.5"/>
  <cols>
    <col min="1" max="1" width="3.42578125" style="10" customWidth="1"/>
    <col min="2" max="3" width="4.5703125" style="10" customWidth="1"/>
    <col min="4" max="4" width="48.85546875" style="10" customWidth="1"/>
    <col min="5" max="5" width="94.85546875" style="10" customWidth="1"/>
    <col min="6" max="16384" width="11.42578125" style="10"/>
  </cols>
  <sheetData>
    <row r="1" spans="1:6" ht="64.150000000000006" customHeight="1">
      <c r="A1" s="517" t="s">
        <v>77</v>
      </c>
      <c r="B1" s="518"/>
      <c r="C1" s="518"/>
      <c r="D1" s="518"/>
      <c r="E1" s="519"/>
    </row>
    <row r="2" spans="1:6" s="101" customFormat="1" ht="4.5" customHeight="1">
      <c r="A2" s="98"/>
      <c r="B2" s="99"/>
      <c r="C2" s="99"/>
      <c r="D2" s="99"/>
      <c r="E2" s="100"/>
    </row>
    <row r="3" spans="1:6" ht="20.100000000000001" customHeight="1">
      <c r="A3" s="111" t="s">
        <v>146</v>
      </c>
      <c r="B3" s="11"/>
      <c r="C3" s="11"/>
      <c r="D3" s="11"/>
      <c r="E3" s="12"/>
    </row>
    <row r="4" spans="1:6" ht="20.100000000000001" customHeight="1">
      <c r="A4" s="2" t="s">
        <v>101</v>
      </c>
      <c r="B4" s="13"/>
      <c r="C4" s="13"/>
      <c r="D4" s="13"/>
      <c r="E4" s="14"/>
    </row>
    <row r="5" spans="1:6" ht="5.25" customHeight="1">
      <c r="A5" s="96"/>
      <c r="B5" s="97"/>
      <c r="C5" s="97"/>
      <c r="D5" s="97"/>
      <c r="E5" s="14"/>
    </row>
    <row r="6" spans="1:6" ht="58.5" customHeight="1">
      <c r="A6" s="37" t="s">
        <v>14</v>
      </c>
      <c r="B6" s="37" t="s">
        <v>15</v>
      </c>
      <c r="C6" s="37" t="s">
        <v>8</v>
      </c>
      <c r="D6" s="37" t="s">
        <v>9</v>
      </c>
      <c r="E6" s="90" t="s">
        <v>85</v>
      </c>
    </row>
    <row r="7" spans="1:6" ht="15" customHeight="1">
      <c r="A7" s="79"/>
      <c r="B7" s="80"/>
      <c r="C7" s="80"/>
      <c r="D7" s="74"/>
      <c r="E7" s="21"/>
    </row>
    <row r="8" spans="1:6" ht="15" customHeight="1">
      <c r="A8" s="79">
        <v>13</v>
      </c>
      <c r="B8" s="79"/>
      <c r="C8" s="160"/>
      <c r="D8" s="82"/>
      <c r="E8" s="24"/>
    </row>
    <row r="9" spans="1:6" ht="15" customHeight="1">
      <c r="A9" s="79"/>
      <c r="B9" s="79">
        <v>13</v>
      </c>
      <c r="C9" s="160"/>
      <c r="D9" s="82"/>
      <c r="E9" s="24"/>
    </row>
    <row r="10" spans="1:6" ht="15" customHeight="1">
      <c r="A10" s="79"/>
      <c r="B10" s="79"/>
      <c r="C10" s="160">
        <v>553</v>
      </c>
      <c r="D10" s="172" t="s">
        <v>162</v>
      </c>
      <c r="E10" s="520" t="s">
        <v>224</v>
      </c>
    </row>
    <row r="11" spans="1:6" ht="15" customHeight="1">
      <c r="A11" s="79"/>
      <c r="B11" s="79"/>
      <c r="C11" s="79"/>
      <c r="D11" s="82"/>
      <c r="E11" s="520"/>
    </row>
    <row r="12" spans="1:6" ht="15" customHeight="1">
      <c r="A12" s="79"/>
      <c r="B12" s="79"/>
      <c r="C12" s="79"/>
      <c r="D12" s="82"/>
      <c r="E12" s="520"/>
    </row>
    <row r="13" spans="1:6" ht="15" customHeight="1">
      <c r="A13" s="79">
        <v>13</v>
      </c>
      <c r="B13" s="79"/>
      <c r="C13" s="79"/>
      <c r="D13" s="82"/>
      <c r="E13" s="21"/>
    </row>
    <row r="14" spans="1:6" ht="15" customHeight="1">
      <c r="A14" s="79"/>
      <c r="B14" s="79">
        <v>5</v>
      </c>
      <c r="C14" s="79"/>
      <c r="D14" s="82"/>
      <c r="E14" s="21"/>
    </row>
    <row r="15" spans="1:6" ht="15" customHeight="1">
      <c r="A15" s="79"/>
      <c r="B15" s="79"/>
      <c r="C15" s="79">
        <v>489</v>
      </c>
      <c r="D15" s="82"/>
      <c r="E15" s="25"/>
      <c r="F15" s="26"/>
    </row>
    <row r="16" spans="1:6" ht="31.5" customHeight="1">
      <c r="A16" s="173"/>
      <c r="B16" s="173"/>
      <c r="C16" s="173"/>
      <c r="D16" s="174" t="s">
        <v>136</v>
      </c>
      <c r="E16" s="205" t="s">
        <v>225</v>
      </c>
    </row>
    <row r="17" spans="1:5" ht="15" customHeight="1">
      <c r="A17" s="21"/>
      <c r="B17" s="21"/>
      <c r="C17" s="21"/>
      <c r="D17" s="21"/>
      <c r="E17" s="21"/>
    </row>
    <row r="18" spans="1:5" ht="15" customHeight="1">
      <c r="A18" s="21"/>
      <c r="B18" s="21"/>
      <c r="C18" s="21"/>
      <c r="D18" s="21"/>
      <c r="E18" s="21"/>
    </row>
    <row r="19" spans="1:5" ht="15" customHeight="1">
      <c r="A19" s="21"/>
      <c r="B19" s="21"/>
      <c r="C19" s="21"/>
      <c r="D19" s="21"/>
      <c r="E19" s="21"/>
    </row>
    <row r="20" spans="1:5" ht="15" customHeight="1">
      <c r="A20" s="21"/>
      <c r="B20" s="21"/>
      <c r="C20" s="21"/>
      <c r="D20" s="21"/>
      <c r="E20" s="21"/>
    </row>
    <row r="21" spans="1:5" ht="15" customHeight="1">
      <c r="A21" s="21"/>
      <c r="B21" s="21"/>
      <c r="C21" s="21"/>
      <c r="D21" s="21"/>
      <c r="E21" s="21"/>
    </row>
    <row r="22" spans="1:5" ht="15" customHeight="1">
      <c r="A22" s="21"/>
      <c r="B22" s="21"/>
      <c r="C22" s="21"/>
      <c r="D22" s="21"/>
      <c r="E22" s="21"/>
    </row>
    <row r="23" spans="1:5" ht="15" customHeight="1">
      <c r="A23" s="22"/>
      <c r="B23" s="22"/>
      <c r="C23" s="22"/>
      <c r="D23" s="22"/>
      <c r="E23" s="22"/>
    </row>
    <row r="24" spans="1:5">
      <c r="A24" s="23"/>
    </row>
    <row r="25" spans="1:5">
      <c r="A25" s="23"/>
    </row>
  </sheetData>
  <mergeCells count="2">
    <mergeCell ref="A1:E1"/>
    <mergeCell ref="E10:E12"/>
  </mergeCells>
  <phoneticPr fontId="0" type="noConversion"/>
  <conditionalFormatting sqref="A4:A5">
    <cfRule type="cellIs" dxfId="6" priority="3" stopIfTrue="1" operator="equal">
      <formula>"VAYA A LA HOJA INICIO Y SELECIONE EL PERIODO CORRESPONDIENTE A ESTE INFORME"</formula>
    </cfRule>
  </conditionalFormatting>
  <conditionalFormatting sqref="A4">
    <cfRule type="cellIs" dxfId="5" priority="2" stopIfTrue="1" operator="equal">
      <formula>"VAYA A LA HOJA INICIO Y SELECIONE EL PERIODO CORRESPONDIENTE A ESTE INFORME"</formula>
    </cfRule>
  </conditionalFormatting>
  <conditionalFormatting sqref="A4">
    <cfRule type="cellIs" dxfId="4" priority="1" stopIfTrue="1" operator="equal">
      <formula>"VAYA A LA HOJA INICIO Y SELECIONE EL PERIODO CORRESPONDIENTE A ESTE INFORME"</formula>
    </cfRule>
  </conditionalFormatting>
  <printOptions horizontalCentered="1"/>
  <pageMargins left="0.59055118110236227" right="0.59055118110236227" top="1.3779527559055118" bottom="0.35433070866141736" header="0.39370078740157483" footer="0.39370078740157483"/>
  <pageSetup scale="80" orientation="landscape" r:id="rId1"/>
  <headerFooter>
    <oddHeader>&amp;C&amp;G</oddHeader>
    <oddFooter>&amp;C&amp;G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showGridLines="0" view="pageBreakPreview" zoomScale="85" zoomScaleSheetLayoutView="85" workbookViewId="0">
      <selection activeCell="B18" sqref="B18"/>
    </sheetView>
  </sheetViews>
  <sheetFormatPr baseColWidth="10" defaultColWidth="11.5703125" defaultRowHeight="13.5"/>
  <cols>
    <col min="1" max="1" width="77.28515625" style="10" customWidth="1"/>
    <col min="2" max="4" width="25.7109375" style="10" customWidth="1"/>
    <col min="5" max="5" width="11.28515625" style="10" customWidth="1"/>
    <col min="6" max="6" width="9.28515625" style="10" customWidth="1"/>
    <col min="7" max="16384" width="11.5703125" style="10"/>
  </cols>
  <sheetData>
    <row r="1" spans="1:4" ht="38.450000000000003" customHeight="1">
      <c r="A1" s="301" t="s">
        <v>45</v>
      </c>
      <c r="B1" s="302"/>
      <c r="C1" s="302"/>
      <c r="D1" s="303"/>
    </row>
    <row r="2" spans="1:4" ht="5.25" customHeight="1">
      <c r="A2" s="1"/>
      <c r="B2" s="1"/>
      <c r="C2" s="1"/>
      <c r="D2" s="1"/>
    </row>
    <row r="3" spans="1:4" ht="17.25" customHeight="1">
      <c r="A3" s="111" t="s">
        <v>146</v>
      </c>
      <c r="B3" s="3"/>
      <c r="C3" s="3"/>
      <c r="D3" s="4"/>
    </row>
    <row r="4" spans="1:4" ht="17.25" customHeight="1">
      <c r="A4" s="2" t="s">
        <v>101</v>
      </c>
      <c r="B4" s="3"/>
      <c r="C4" s="3"/>
      <c r="D4" s="4"/>
    </row>
    <row r="5" spans="1:4" ht="4.5" customHeight="1">
      <c r="A5" s="1"/>
      <c r="B5" s="1"/>
      <c r="C5" s="1"/>
      <c r="D5" s="1"/>
    </row>
    <row r="6" spans="1:4">
      <c r="A6" s="521" t="s">
        <v>27</v>
      </c>
      <c r="B6" s="522"/>
      <c r="C6" s="522"/>
      <c r="D6" s="523"/>
    </row>
    <row r="7" spans="1:4">
      <c r="A7" s="524"/>
      <c r="B7" s="525"/>
      <c r="C7" s="525"/>
      <c r="D7" s="526"/>
    </row>
    <row r="8" spans="1:4" ht="13.5" customHeight="1">
      <c r="A8" s="521" t="s">
        <v>33</v>
      </c>
      <c r="B8" s="531" t="s">
        <v>34</v>
      </c>
      <c r="C8" s="532"/>
      <c r="D8" s="529" t="s">
        <v>16</v>
      </c>
    </row>
    <row r="9" spans="1:4" ht="12" customHeight="1">
      <c r="A9" s="524"/>
      <c r="B9" s="6" t="s">
        <v>28</v>
      </c>
      <c r="C9" s="27" t="s">
        <v>29</v>
      </c>
      <c r="D9" s="530"/>
    </row>
    <row r="10" spans="1:4" ht="22.5" customHeight="1">
      <c r="A10" s="28" t="s">
        <v>0</v>
      </c>
      <c r="B10" s="28" t="s">
        <v>1</v>
      </c>
      <c r="C10" s="29" t="s">
        <v>1</v>
      </c>
      <c r="D10" s="89" t="s">
        <v>2</v>
      </c>
    </row>
    <row r="11" spans="1:4" ht="25.5" customHeight="1">
      <c r="A11" s="7" t="s">
        <v>30</v>
      </c>
      <c r="B11" s="30">
        <f>SUM(B12:B16)</f>
        <v>5</v>
      </c>
      <c r="C11" s="31">
        <f>SUM(C12:C16)</f>
        <v>1</v>
      </c>
      <c r="D11" s="32">
        <f>B11+C11</f>
        <v>6</v>
      </c>
    </row>
    <row r="12" spans="1:4" ht="17.25" customHeight="1">
      <c r="A12" s="175" t="s">
        <v>163</v>
      </c>
      <c r="B12" s="176">
        <v>1</v>
      </c>
      <c r="C12" s="177"/>
      <c r="D12" s="178"/>
    </row>
    <row r="13" spans="1:4" ht="17.25" customHeight="1">
      <c r="A13" s="179" t="s">
        <v>164</v>
      </c>
      <c r="B13" s="176">
        <v>1</v>
      </c>
      <c r="C13" s="177"/>
      <c r="D13" s="178"/>
    </row>
    <row r="14" spans="1:4" ht="17.25" customHeight="1">
      <c r="A14" s="179" t="s">
        <v>165</v>
      </c>
      <c r="B14" s="176">
        <v>1</v>
      </c>
      <c r="C14" s="177"/>
      <c r="D14" s="178"/>
    </row>
    <row r="15" spans="1:4" ht="17.25" customHeight="1">
      <c r="A15" s="179" t="s">
        <v>166</v>
      </c>
      <c r="B15" s="176"/>
      <c r="C15" s="177">
        <v>1</v>
      </c>
      <c r="D15" s="178"/>
    </row>
    <row r="16" spans="1:4" ht="17.25" customHeight="1">
      <c r="A16" s="179" t="s">
        <v>167</v>
      </c>
      <c r="B16" s="176">
        <v>2</v>
      </c>
      <c r="C16" s="177"/>
      <c r="D16" s="178"/>
    </row>
    <row r="17" spans="1:6" ht="17.25" customHeight="1">
      <c r="A17" s="180" t="s">
        <v>168</v>
      </c>
      <c r="B17" s="176">
        <v>8</v>
      </c>
      <c r="C17" s="177">
        <v>7</v>
      </c>
      <c r="D17" s="178"/>
    </row>
    <row r="18" spans="1:6" ht="17.25" customHeight="1">
      <c r="A18" s="180" t="s">
        <v>169</v>
      </c>
      <c r="B18" s="176">
        <v>6</v>
      </c>
      <c r="C18" s="177">
        <v>3</v>
      </c>
      <c r="D18" s="178"/>
    </row>
    <row r="19" spans="1:6" ht="17.25" customHeight="1">
      <c r="A19" s="181" t="s">
        <v>170</v>
      </c>
      <c r="B19" s="176">
        <v>2</v>
      </c>
      <c r="C19" s="177">
        <v>2</v>
      </c>
      <c r="D19" s="178"/>
    </row>
    <row r="20" spans="1:6" ht="17.25" customHeight="1">
      <c r="A20" s="181" t="s">
        <v>171</v>
      </c>
      <c r="B20" s="176">
        <v>1</v>
      </c>
      <c r="C20" s="177">
        <v>1</v>
      </c>
      <c r="D20" s="178"/>
    </row>
    <row r="21" spans="1:6" ht="17.25" customHeight="1">
      <c r="A21" s="181" t="s">
        <v>172</v>
      </c>
      <c r="B21" s="176">
        <v>1</v>
      </c>
      <c r="C21" s="177"/>
      <c r="D21" s="178"/>
    </row>
    <row r="22" spans="1:6" ht="17.25" customHeight="1">
      <c r="A22" s="181" t="s">
        <v>173</v>
      </c>
      <c r="B22" s="176"/>
      <c r="C22" s="177">
        <v>1</v>
      </c>
      <c r="D22" s="178"/>
    </row>
    <row r="23" spans="1:6" ht="15" customHeight="1">
      <c r="A23" s="181" t="s">
        <v>174</v>
      </c>
      <c r="B23" s="176">
        <v>3</v>
      </c>
      <c r="C23" s="177">
        <v>4</v>
      </c>
      <c r="D23" s="178"/>
    </row>
    <row r="24" spans="1:6" ht="17.25" customHeight="1">
      <c r="A24" s="182"/>
      <c r="B24" s="176"/>
      <c r="C24" s="177"/>
      <c r="D24" s="178"/>
    </row>
    <row r="25" spans="1:6" ht="17.25" customHeight="1">
      <c r="A25" s="527" t="s">
        <v>31</v>
      </c>
      <c r="B25" s="183">
        <f>SUM(B27:B61)</f>
        <v>36</v>
      </c>
      <c r="C25" s="183">
        <f>SUM(C27:C61)</f>
        <v>72</v>
      </c>
      <c r="D25" s="184">
        <f>B25+C25</f>
        <v>108</v>
      </c>
    </row>
    <row r="26" spans="1:6" ht="17.25" customHeight="1">
      <c r="A26" s="528"/>
      <c r="B26" s="185"/>
      <c r="C26" s="185"/>
      <c r="D26" s="185" t="s">
        <v>175</v>
      </c>
    </row>
    <row r="27" spans="1:6" ht="17.25" customHeight="1">
      <c r="A27" s="186" t="s">
        <v>176</v>
      </c>
      <c r="B27" s="187">
        <v>2</v>
      </c>
      <c r="C27" s="188">
        <v>10</v>
      </c>
      <c r="D27" s="189"/>
    </row>
    <row r="28" spans="1:6" ht="17.25" customHeight="1">
      <c r="A28" s="190" t="s">
        <v>177</v>
      </c>
      <c r="B28" s="187"/>
      <c r="C28" s="188">
        <v>1</v>
      </c>
      <c r="D28" s="189"/>
    </row>
    <row r="29" spans="1:6" ht="15" customHeight="1">
      <c r="A29" s="190" t="s">
        <v>178</v>
      </c>
      <c r="B29" s="187">
        <v>2</v>
      </c>
      <c r="C29" s="188"/>
      <c r="D29" s="189"/>
      <c r="E29" s="33"/>
      <c r="F29" s="26"/>
    </row>
    <row r="30" spans="1:6" ht="17.25" customHeight="1">
      <c r="A30" s="190" t="s">
        <v>179</v>
      </c>
      <c r="B30" s="187">
        <v>2</v>
      </c>
      <c r="C30" s="188">
        <v>3</v>
      </c>
      <c r="D30" s="189"/>
    </row>
    <row r="31" spans="1:6" ht="17.25" customHeight="1">
      <c r="A31" s="190" t="s">
        <v>180</v>
      </c>
      <c r="B31" s="187">
        <v>1</v>
      </c>
      <c r="C31" s="188"/>
      <c r="D31" s="189"/>
    </row>
    <row r="32" spans="1:6" ht="17.25" customHeight="1">
      <c r="A32" s="190" t="s">
        <v>181</v>
      </c>
      <c r="B32" s="187">
        <v>2</v>
      </c>
      <c r="C32" s="188">
        <v>1</v>
      </c>
      <c r="D32" s="189"/>
    </row>
    <row r="33" spans="1:4" ht="17.25" customHeight="1">
      <c r="A33" s="190" t="s">
        <v>182</v>
      </c>
      <c r="B33" s="187">
        <v>1</v>
      </c>
      <c r="C33" s="188">
        <v>2</v>
      </c>
      <c r="D33" s="189"/>
    </row>
    <row r="34" spans="1:4" ht="17.25" customHeight="1">
      <c r="A34" s="190" t="s">
        <v>183</v>
      </c>
      <c r="B34" s="187">
        <v>1</v>
      </c>
      <c r="C34" s="188"/>
      <c r="D34" s="189"/>
    </row>
    <row r="35" spans="1:4" ht="15" customHeight="1">
      <c r="A35" s="190" t="s">
        <v>184</v>
      </c>
      <c r="B35" s="187">
        <v>1</v>
      </c>
      <c r="C35" s="188"/>
      <c r="D35" s="189"/>
    </row>
    <row r="36" spans="1:4" ht="15">
      <c r="A36" s="190" t="s">
        <v>185</v>
      </c>
      <c r="B36" s="187">
        <v>1</v>
      </c>
      <c r="C36" s="188"/>
      <c r="D36" s="189"/>
    </row>
    <row r="37" spans="1:4" ht="15">
      <c r="A37" s="190" t="s">
        <v>186</v>
      </c>
      <c r="B37" s="187">
        <v>3</v>
      </c>
      <c r="C37" s="188">
        <v>2</v>
      </c>
      <c r="D37" s="189"/>
    </row>
    <row r="38" spans="1:4" ht="15">
      <c r="A38" s="190" t="s">
        <v>187</v>
      </c>
      <c r="B38" s="187"/>
      <c r="C38" s="188">
        <v>3</v>
      </c>
      <c r="D38" s="189"/>
    </row>
    <row r="39" spans="1:4" ht="15">
      <c r="A39" s="190" t="s">
        <v>188</v>
      </c>
      <c r="B39" s="187">
        <v>1</v>
      </c>
      <c r="C39" s="188"/>
      <c r="D39" s="189"/>
    </row>
    <row r="40" spans="1:4" ht="15">
      <c r="A40" s="190" t="s">
        <v>189</v>
      </c>
      <c r="B40" s="187">
        <v>4</v>
      </c>
      <c r="C40" s="188">
        <v>4</v>
      </c>
      <c r="D40" s="189"/>
    </row>
    <row r="41" spans="1:4" ht="15">
      <c r="A41" s="190" t="s">
        <v>190</v>
      </c>
      <c r="B41" s="187"/>
      <c r="C41" s="188">
        <v>1</v>
      </c>
      <c r="D41" s="189"/>
    </row>
    <row r="42" spans="1:4" ht="15">
      <c r="A42" s="190" t="s">
        <v>191</v>
      </c>
      <c r="B42" s="187"/>
      <c r="C42" s="188">
        <v>1</v>
      </c>
      <c r="D42" s="189"/>
    </row>
    <row r="43" spans="1:4" ht="15">
      <c r="A43" s="190" t="s">
        <v>192</v>
      </c>
      <c r="B43" s="187">
        <v>1</v>
      </c>
      <c r="C43" s="188">
        <v>7</v>
      </c>
      <c r="D43" s="189"/>
    </row>
    <row r="44" spans="1:4" ht="15">
      <c r="A44" s="190" t="s">
        <v>193</v>
      </c>
      <c r="B44" s="187"/>
      <c r="C44" s="188">
        <v>1</v>
      </c>
      <c r="D44" s="189"/>
    </row>
    <row r="45" spans="1:4" ht="15">
      <c r="A45" s="191" t="s">
        <v>194</v>
      </c>
      <c r="B45" s="192">
        <v>1</v>
      </c>
      <c r="C45" s="193">
        <v>4</v>
      </c>
      <c r="D45" s="194"/>
    </row>
    <row r="46" spans="1:4" ht="15">
      <c r="A46" s="190" t="s">
        <v>195</v>
      </c>
      <c r="B46" s="187"/>
      <c r="C46" s="188">
        <v>1</v>
      </c>
      <c r="D46" s="189"/>
    </row>
    <row r="47" spans="1:4" ht="15">
      <c r="A47" s="190" t="s">
        <v>196</v>
      </c>
      <c r="B47" s="187">
        <v>1</v>
      </c>
      <c r="C47" s="188"/>
      <c r="D47" s="189"/>
    </row>
    <row r="48" spans="1:4" ht="15">
      <c r="A48" s="190" t="s">
        <v>197</v>
      </c>
      <c r="B48" s="187">
        <v>1</v>
      </c>
      <c r="C48" s="188"/>
      <c r="D48" s="189"/>
    </row>
    <row r="49" spans="1:4" ht="15">
      <c r="A49" s="190" t="s">
        <v>198</v>
      </c>
      <c r="B49" s="187">
        <v>2</v>
      </c>
      <c r="C49" s="188">
        <v>5</v>
      </c>
      <c r="D49" s="189"/>
    </row>
    <row r="50" spans="1:4" ht="15">
      <c r="A50" s="190" t="s">
        <v>199</v>
      </c>
      <c r="B50" s="187"/>
      <c r="C50" s="188">
        <v>2</v>
      </c>
      <c r="D50" s="189"/>
    </row>
    <row r="51" spans="1:4" ht="15">
      <c r="A51" s="190" t="s">
        <v>200</v>
      </c>
      <c r="B51" s="187"/>
      <c r="C51" s="188">
        <v>1</v>
      </c>
      <c r="D51" s="189"/>
    </row>
    <row r="52" spans="1:4" ht="15">
      <c r="A52" s="190" t="s">
        <v>201</v>
      </c>
      <c r="B52" s="187"/>
      <c r="C52" s="188">
        <v>2</v>
      </c>
      <c r="D52" s="189"/>
    </row>
    <row r="53" spans="1:4" ht="15">
      <c r="A53" s="190" t="s">
        <v>202</v>
      </c>
      <c r="B53" s="187"/>
      <c r="C53" s="188">
        <v>14</v>
      </c>
      <c r="D53" s="189"/>
    </row>
    <row r="54" spans="1:4" ht="15">
      <c r="A54" s="190" t="s">
        <v>203</v>
      </c>
      <c r="B54" s="187">
        <v>2</v>
      </c>
      <c r="C54" s="188">
        <v>1</v>
      </c>
      <c r="D54" s="189"/>
    </row>
    <row r="55" spans="1:4" ht="15">
      <c r="A55" s="190" t="s">
        <v>204</v>
      </c>
      <c r="B55" s="187"/>
      <c r="C55" s="188">
        <v>1</v>
      </c>
      <c r="D55" s="189"/>
    </row>
    <row r="56" spans="1:4" ht="15">
      <c r="A56" s="190" t="s">
        <v>205</v>
      </c>
      <c r="B56" s="187"/>
      <c r="C56" s="188">
        <v>1</v>
      </c>
      <c r="D56" s="189"/>
    </row>
    <row r="57" spans="1:4" ht="15">
      <c r="A57" s="190" t="s">
        <v>206</v>
      </c>
      <c r="B57" s="187">
        <v>3</v>
      </c>
      <c r="C57" s="188"/>
      <c r="D57" s="189"/>
    </row>
    <row r="58" spans="1:4" ht="15">
      <c r="A58" s="190" t="s">
        <v>207</v>
      </c>
      <c r="B58" s="187">
        <v>1</v>
      </c>
      <c r="C58" s="188"/>
      <c r="D58" s="189"/>
    </row>
    <row r="59" spans="1:4" ht="15">
      <c r="A59" s="190" t="s">
        <v>208</v>
      </c>
      <c r="B59" s="187"/>
      <c r="C59" s="188">
        <v>1</v>
      </c>
      <c r="D59" s="189"/>
    </row>
    <row r="60" spans="1:4" ht="15">
      <c r="A60" s="190" t="s">
        <v>209</v>
      </c>
      <c r="B60" s="187">
        <v>1</v>
      </c>
      <c r="C60" s="188">
        <v>3</v>
      </c>
      <c r="D60" s="189"/>
    </row>
    <row r="61" spans="1:4" ht="15">
      <c r="A61" s="191" t="s">
        <v>210</v>
      </c>
      <c r="B61" s="195">
        <v>2</v>
      </c>
      <c r="C61" s="193"/>
      <c r="D61" s="196"/>
    </row>
    <row r="62" spans="1:4">
      <c r="A62" s="527" t="s">
        <v>211</v>
      </c>
      <c r="B62" s="183">
        <f>B64+B65+B66+B67+B68+B69</f>
        <v>19</v>
      </c>
      <c r="C62" s="183">
        <f>C64+C65+C66+C67+C68+C69</f>
        <v>15</v>
      </c>
      <c r="D62" s="184">
        <f>B62+C62</f>
        <v>34</v>
      </c>
    </row>
    <row r="63" spans="1:4">
      <c r="A63" s="528"/>
      <c r="B63" s="185" t="s">
        <v>212</v>
      </c>
      <c r="C63" s="185" t="s">
        <v>213</v>
      </c>
      <c r="D63" s="185" t="s">
        <v>175</v>
      </c>
    </row>
    <row r="64" spans="1:4" ht="15">
      <c r="A64" s="186" t="s">
        <v>214</v>
      </c>
      <c r="B64" s="176">
        <v>1</v>
      </c>
      <c r="C64" s="177"/>
      <c r="D64" s="178"/>
    </row>
    <row r="65" spans="1:4" ht="15">
      <c r="A65" s="190" t="s">
        <v>215</v>
      </c>
      <c r="B65" s="176">
        <v>3</v>
      </c>
      <c r="C65" s="177">
        <v>2</v>
      </c>
      <c r="D65" s="197"/>
    </row>
    <row r="66" spans="1:4" ht="15">
      <c r="A66" s="190" t="s">
        <v>216</v>
      </c>
      <c r="B66" s="187">
        <v>4</v>
      </c>
      <c r="C66" s="188">
        <v>1</v>
      </c>
      <c r="D66" s="189"/>
    </row>
    <row r="67" spans="1:4" ht="15">
      <c r="A67" s="190" t="s">
        <v>217</v>
      </c>
      <c r="B67" s="187">
        <v>1</v>
      </c>
      <c r="C67" s="188">
        <v>3</v>
      </c>
      <c r="D67" s="189"/>
    </row>
    <row r="68" spans="1:4" ht="15">
      <c r="A68" s="190" t="s">
        <v>218</v>
      </c>
      <c r="B68" s="198">
        <v>5</v>
      </c>
      <c r="C68" s="188">
        <v>6</v>
      </c>
      <c r="D68" s="199"/>
    </row>
    <row r="69" spans="1:4" ht="15">
      <c r="A69" s="191" t="s">
        <v>219</v>
      </c>
      <c r="B69" s="176">
        <v>5</v>
      </c>
      <c r="C69" s="177">
        <v>3</v>
      </c>
      <c r="D69" s="178"/>
    </row>
    <row r="70" spans="1:4">
      <c r="A70" s="527" t="s">
        <v>220</v>
      </c>
      <c r="B70" s="200">
        <f>B62+B25+B10</f>
        <v>51</v>
      </c>
      <c r="C70" s="200">
        <f>C62+C25+C10</f>
        <v>83</v>
      </c>
      <c r="D70" s="200">
        <f>D62+D25+D10</f>
        <v>137</v>
      </c>
    </row>
    <row r="71" spans="1:4">
      <c r="A71" s="528"/>
      <c r="B71" s="201" t="s">
        <v>221</v>
      </c>
      <c r="C71" s="201" t="s">
        <v>222</v>
      </c>
      <c r="D71" s="201" t="s">
        <v>175</v>
      </c>
    </row>
  </sheetData>
  <mergeCells count="8">
    <mergeCell ref="A6:D7"/>
    <mergeCell ref="A1:D1"/>
    <mergeCell ref="A25:A26"/>
    <mergeCell ref="A62:A63"/>
    <mergeCell ref="A70:A71"/>
    <mergeCell ref="D8:D9"/>
    <mergeCell ref="B8:C8"/>
    <mergeCell ref="A8:A9"/>
  </mergeCells>
  <conditionalFormatting sqref="A4">
    <cfRule type="cellIs" dxfId="3" priority="4" stopIfTrue="1" operator="equal">
      <formula>"VAYA A LA HOJA INICIO Y SELECIONE EL PERIODO CORRESPONDIENTE A ESTE INFORME"</formula>
    </cfRule>
  </conditionalFormatting>
  <conditionalFormatting sqref="A4">
    <cfRule type="cellIs" dxfId="2" priority="3" stopIfTrue="1" operator="equal">
      <formula>"VAYA A LA HOJA INICIO Y SELECIONE EL PERIODO CORRESPONDIENTE A ESTE INFORME"</formula>
    </cfRule>
  </conditionalFormatting>
  <conditionalFormatting sqref="A4">
    <cfRule type="cellIs" dxfId="1" priority="2" stopIfTrue="1" operator="equal">
      <formula>"VAYA A LA HOJA INICIO Y SELECIONE EL PERIODO CORRESPONDIENTE A ESTE INFORME"</formula>
    </cfRule>
  </conditionalFormatting>
  <conditionalFormatting sqref="A4">
    <cfRule type="cellIs" dxfId="0" priority="1" stopIfTrue="1" operator="equal">
      <formula>"VAYA A LA HOJA INICIO Y SELECIONE EL PERIODO CORRESPONDIENTE A ESTE INFORME"</formula>
    </cfRule>
  </conditionalFormatting>
  <printOptions horizontalCentered="1"/>
  <pageMargins left="0.59055118110236227" right="0.59055118110236227" top="1.3779527559055118" bottom="0.35433070866141736" header="0.39370078740157483" footer="0.39370078740157483"/>
  <pageSetup scale="80" orientation="landscape" r:id="rId1"/>
  <headerFooter>
    <oddHeader>&amp;C&amp;G</oddHeader>
    <oddFooter>&amp;C&amp;G</oddFooter>
  </headerFooter>
  <rowBreaks count="2" manualBreakCount="2">
    <brk id="24" max="16383" man="1"/>
    <brk id="61" max="16383" man="1"/>
  </rowBreaks>
  <ignoredErrors>
    <ignoredError sqref="A10 B10 C10:D10" numberStoredAsText="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Caratula</vt:lpstr>
      <vt:lpstr>MPP</vt:lpstr>
      <vt:lpstr>IG</vt:lpstr>
      <vt:lpstr>ECG-13</vt:lpstr>
      <vt:lpstr>APP-13 A</vt:lpstr>
      <vt:lpstr>APP-13 B</vt:lpstr>
      <vt:lpstr>EPG</vt:lpstr>
      <vt:lpstr>Hoja1</vt:lpstr>
      <vt:lpstr>'APP-13 A'!Área_de_impresión</vt:lpstr>
      <vt:lpstr>Caratula!Área_de_impresión</vt:lpstr>
      <vt:lpstr>MPP!Área_de_impresión</vt:lpstr>
      <vt:lpstr>'ECG-13'!Títulos_a_imprimir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SFINANZAS</dc:creator>
  <cp:lastModifiedBy>ADMIN</cp:lastModifiedBy>
  <cp:lastPrinted>2017-02-13T18:39:06Z</cp:lastPrinted>
  <dcterms:created xsi:type="dcterms:W3CDTF">2007-06-29T21:15:18Z</dcterms:created>
  <dcterms:modified xsi:type="dcterms:W3CDTF">2017-02-17T22:58:40Z</dcterms:modified>
</cp:coreProperties>
</file>